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'CPT'!$A$1:$K$34</definedName>
    <definedName name="_xlnm.Print_Area" localSheetId="7">'DC1'!$A$1:$K$34</definedName>
    <definedName name="_xlnm.Print_Area" localSheetId="13">'DC2'!$A$1:$K$34</definedName>
    <definedName name="_xlnm.Print_Area" localSheetId="18">'DC3'!$A$1:$K$34</definedName>
    <definedName name="_xlnm.Print_Area" localSheetId="26">'DC4'!$A$1:$K$34</definedName>
    <definedName name="_xlnm.Print_Area" localSheetId="30">'DC5'!$A$1:$K$34</definedName>
    <definedName name="_xlnm.Print_Area" localSheetId="0">'Summary'!$A$1:$K$34</definedName>
    <definedName name="_xlnm.Print_Area" localSheetId="2">'WC011'!$A$1:$K$34</definedName>
    <definedName name="_xlnm.Print_Area" localSheetId="3">'WC012'!$A$1:$K$34</definedName>
    <definedName name="_xlnm.Print_Area" localSheetId="4">'WC013'!$A$1:$K$34</definedName>
    <definedName name="_xlnm.Print_Area" localSheetId="5">'WC014'!$A$1:$K$34</definedName>
    <definedName name="_xlnm.Print_Area" localSheetId="6">'WC015'!$A$1:$K$34</definedName>
    <definedName name="_xlnm.Print_Area" localSheetId="8">'WC022'!$A$1:$K$34</definedName>
    <definedName name="_xlnm.Print_Area" localSheetId="9">'WC023'!$A$1:$K$34</definedName>
    <definedName name="_xlnm.Print_Area" localSheetId="10">'WC024'!$A$1:$K$34</definedName>
    <definedName name="_xlnm.Print_Area" localSheetId="11">'WC025'!$A$1:$K$34</definedName>
    <definedName name="_xlnm.Print_Area" localSheetId="12">'WC026'!$A$1:$K$34</definedName>
    <definedName name="_xlnm.Print_Area" localSheetId="14">'WC031'!$A$1:$K$34</definedName>
    <definedName name="_xlnm.Print_Area" localSheetId="15">'WC032'!$A$1:$K$34</definedName>
    <definedName name="_xlnm.Print_Area" localSheetId="16">'WC033'!$A$1:$K$34</definedName>
    <definedName name="_xlnm.Print_Area" localSheetId="17">'WC034'!$A$1:$K$34</definedName>
    <definedName name="_xlnm.Print_Area" localSheetId="19">'WC041'!$A$1:$K$34</definedName>
    <definedName name="_xlnm.Print_Area" localSheetId="20">'WC042'!$A$1:$K$34</definedName>
    <definedName name="_xlnm.Print_Area" localSheetId="21">'WC043'!$A$1:$K$34</definedName>
    <definedName name="_xlnm.Print_Area" localSheetId="22">'WC044'!$A$1:$K$34</definedName>
    <definedName name="_xlnm.Print_Area" localSheetId="23">'WC045'!$A$1:$K$34</definedName>
    <definedName name="_xlnm.Print_Area" localSheetId="24">'WC047'!$A$1:$K$34</definedName>
    <definedName name="_xlnm.Print_Area" localSheetId="25">'WC048'!$A$1:$K$34</definedName>
    <definedName name="_xlnm.Print_Area" localSheetId="27">'WC051'!$A$1:$K$34</definedName>
    <definedName name="_xlnm.Print_Area" localSheetId="28">'WC052'!$A$1:$K$34</definedName>
    <definedName name="_xlnm.Print_Area" localSheetId="29">'WC053'!$A$1:$K$34</definedName>
  </definedNames>
  <calcPr fullCalcOnLoad="1"/>
</workbook>
</file>

<file path=xl/sharedStrings.xml><?xml version="1.0" encoding="utf-8"?>
<sst xmlns="http://schemas.openxmlformats.org/spreadsheetml/2006/main" count="1271" uniqueCount="70">
  <si>
    <t>Western Cape: Cape Town(CPT)</t>
  </si>
  <si>
    <t>STATEMENT OF CAPITAL AND OPERATING EXPENDITURE</t>
  </si>
  <si>
    <t>Growth in municipal budgets compared to S71 Preliminary Outcome for 2019/20</t>
  </si>
  <si>
    <t>2019/20</t>
  </si>
  <si>
    <t>2020/21</t>
  </si>
  <si>
    <t>2021/22</t>
  </si>
  <si>
    <t>2022/23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</si>
  <si>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</si>
  <si>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</si>
  <si>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</si>
  <si>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</si>
  <si>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</si>
  <si>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</si>
  <si>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2019/20- 2020/21</t>
  </si>
  <si>
    <t>2019/20- 2022/23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</si>
  <si>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</si>
  <si>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</si>
  <si>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</si>
  <si>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</si>
  <si>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</si>
  <si>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</si>
  <si>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</si>
  <si>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</si>
  <si>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</si>
  <si>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</si>
  <si>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</si>
  <si>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</si>
  <si>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</si>
  <si>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</si>
  <si>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</si>
  <si>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</si>
  <si>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</si>
  <si>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</si>
  <si>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</si>
  <si>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</si>
  <si>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</si>
  <si>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</si>
  <si>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</si>
  <si>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Total expenditure</t>
  </si>
  <si>
    <t>Source: MSCOA submitted to National Treasury, Adopted Budget, Revised Budget and Adopted Budget Estimates, Preliminary Outcome = Actuals</t>
  </si>
  <si>
    <t>Western Cape: Matzikama(WC011)</t>
  </si>
  <si>
    <t>Western Cape: Cederberg(WC012)</t>
  </si>
  <si>
    <t>Western Cape: Bergrivier(WC013)</t>
  </si>
  <si>
    <t>Western Cape: Saldanha Bay(WC014)</t>
  </si>
  <si>
    <t>Western Cape: Swartland(WC015)</t>
  </si>
  <si>
    <t>Western Cape: West Coast(DC1)</t>
  </si>
  <si>
    <t>Western Cape: Witzenberg(WC022)</t>
  </si>
  <si>
    <t>Western Cape: Drakenstein(WC023)</t>
  </si>
  <si>
    <t>Western Cape: Stellenbosch(WC024)</t>
  </si>
  <si>
    <t>Western Cape: Breede Valley(WC025)</t>
  </si>
  <si>
    <t>Western Cape: Langeberg(WC026)</t>
  </si>
  <si>
    <t>Western Cape: Cape Winelands DM(DC2)</t>
  </si>
  <si>
    <t>Western Cape: Theewaterskloof(WC031)</t>
  </si>
  <si>
    <t>Western Cape: Overstrand(WC032)</t>
  </si>
  <si>
    <t>Western Cape: Cape Agulhas(WC033)</t>
  </si>
  <si>
    <t>Western Cape: Swellendam(WC034)</t>
  </si>
  <si>
    <t>Western Cape: Overberg(DC3)</t>
  </si>
  <si>
    <t>Western Cape: Kannaland(WC041)</t>
  </si>
  <si>
    <t>Western Cape: Hessequa(WC042)</t>
  </si>
  <si>
    <t>Western Cape: Mossel Bay(WC043)</t>
  </si>
  <si>
    <t>Western Cape: George(WC044)</t>
  </si>
  <si>
    <t>Western Cape: Oudtshoorn(WC045)</t>
  </si>
  <si>
    <t>Western Cape: Bitou(WC047)</t>
  </si>
  <si>
    <t>Western Cape: Knysna(WC048)</t>
  </si>
  <si>
    <t>Western Cape: Garden Route(DC4)</t>
  </si>
  <si>
    <t>Western Cape: Laingsburg(WC051)</t>
  </si>
  <si>
    <t>Western Cape: Prince Albert(WC052)</t>
  </si>
  <si>
    <t>Western Cape: Beaufort West(WC053)</t>
  </si>
  <si>
    <t>Western Cape: Central Karoo(DC5)</t>
  </si>
  <si>
    <t>CONSOLIDATION FOR WESTERN CAPE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</si>
</sst>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1" sqref="B1:J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69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12879054228</v>
      </c>
      <c r="D8" s="43">
        <v>12873064526</v>
      </c>
      <c r="E8" s="43">
        <v>13001233637</v>
      </c>
      <c r="F8" s="43">
        <v>13697916148</v>
      </c>
      <c r="G8" s="44">
        <v>14952708924</v>
      </c>
      <c r="H8" s="45">
        <v>16244038729</v>
      </c>
      <c r="I8" s="22">
        <f>IF($E8=0,0,(($F8/$E8)-1)*100)</f>
        <v>5.358587734454079</v>
      </c>
      <c r="J8" s="23">
        <f>IF($E8=0,0,((($H8/$E8)^(1/3))-1)*100)</f>
        <v>7.7051536181559355</v>
      </c>
      <c r="K8" s="2"/>
    </row>
    <row r="9" spans="1:11" ht="12.75">
      <c r="A9" s="5"/>
      <c r="B9" s="21" t="s">
        <v>17</v>
      </c>
      <c r="C9" s="43">
        <v>30266767795</v>
      </c>
      <c r="D9" s="43">
        <v>30049116618</v>
      </c>
      <c r="E9" s="43">
        <v>30205932053</v>
      </c>
      <c r="F9" s="43">
        <v>30862039177</v>
      </c>
      <c r="G9" s="44">
        <v>34275770063</v>
      </c>
      <c r="H9" s="45">
        <v>37007790922</v>
      </c>
      <c r="I9" s="22">
        <f>IF($E9=0,0,(($F9/$E9)-1)*100)</f>
        <v>2.172113487009031</v>
      </c>
      <c r="J9" s="23">
        <f>IF($E9=0,0,((($H9/$E9)^(1/3))-1)*100)</f>
        <v>7.004072491384772</v>
      </c>
      <c r="K9" s="2"/>
    </row>
    <row r="10" spans="1:11" ht="12.75">
      <c r="A10" s="5"/>
      <c r="B10" s="21" t="s">
        <v>18</v>
      </c>
      <c r="C10" s="43">
        <v>18251699645</v>
      </c>
      <c r="D10" s="43">
        <v>19048045146</v>
      </c>
      <c r="E10" s="43">
        <v>16992573559</v>
      </c>
      <c r="F10" s="43">
        <v>18954728843</v>
      </c>
      <c r="G10" s="44">
        <v>19915202249</v>
      </c>
      <c r="H10" s="45">
        <v>20948497138</v>
      </c>
      <c r="I10" s="22">
        <f aca="true" t="shared" si="0" ref="I10:I33">IF($E10=0,0,(($F10/$E10)-1)*100)</f>
        <v>11.547134265372993</v>
      </c>
      <c r="J10" s="23">
        <f aca="true" t="shared" si="1" ref="J10:J33">IF($E10=0,0,((($H10/$E10)^(1/3))-1)*100)</f>
        <v>7.225456627750315</v>
      </c>
      <c r="K10" s="2"/>
    </row>
    <row r="11" spans="1:11" ht="12.75">
      <c r="A11" s="9"/>
      <c r="B11" s="24" t="s">
        <v>19</v>
      </c>
      <c r="C11" s="46">
        <v>61397521668</v>
      </c>
      <c r="D11" s="46">
        <v>61970226290</v>
      </c>
      <c r="E11" s="46">
        <v>60199739249</v>
      </c>
      <c r="F11" s="46">
        <v>63514684168</v>
      </c>
      <c r="G11" s="47">
        <v>69143681236</v>
      </c>
      <c r="H11" s="48">
        <v>74200326789</v>
      </c>
      <c r="I11" s="25">
        <f t="shared" si="0"/>
        <v>5.506576872847613</v>
      </c>
      <c r="J11" s="26">
        <f t="shared" si="1"/>
        <v>7.218666770502891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20710311983</v>
      </c>
      <c r="D13" s="43">
        <v>20732137295</v>
      </c>
      <c r="E13" s="43">
        <v>19121842772</v>
      </c>
      <c r="F13" s="43">
        <v>22486741980</v>
      </c>
      <c r="G13" s="44">
        <v>24296302625</v>
      </c>
      <c r="H13" s="45">
        <v>26163254012</v>
      </c>
      <c r="I13" s="22">
        <f t="shared" si="0"/>
        <v>17.59714922939959</v>
      </c>
      <c r="J13" s="23">
        <f t="shared" si="1"/>
        <v>11.016450658585741</v>
      </c>
      <c r="K13" s="2"/>
    </row>
    <row r="14" spans="1:11" ht="12.75">
      <c r="A14" s="5"/>
      <c r="B14" s="21" t="s">
        <v>22</v>
      </c>
      <c r="C14" s="43">
        <v>3431969910</v>
      </c>
      <c r="D14" s="43">
        <v>3798573468</v>
      </c>
      <c r="E14" s="43">
        <v>3314231751</v>
      </c>
      <c r="F14" s="43">
        <v>5007229548</v>
      </c>
      <c r="G14" s="44">
        <v>3568796562</v>
      </c>
      <c r="H14" s="45">
        <v>3715987184</v>
      </c>
      <c r="I14" s="22">
        <f t="shared" si="0"/>
        <v>51.08266181111727</v>
      </c>
      <c r="J14" s="23">
        <f t="shared" si="1"/>
        <v>3.8876154517734074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15122215719</v>
      </c>
      <c r="D16" s="43">
        <v>14764906165</v>
      </c>
      <c r="E16" s="43">
        <v>14350547006</v>
      </c>
      <c r="F16" s="43">
        <v>15369193027</v>
      </c>
      <c r="G16" s="44">
        <v>16841424041</v>
      </c>
      <c r="H16" s="45">
        <v>18219715102</v>
      </c>
      <c r="I16" s="22">
        <f t="shared" si="0"/>
        <v>7.098307963968908</v>
      </c>
      <c r="J16" s="23">
        <f t="shared" si="1"/>
        <v>8.282359032478936</v>
      </c>
      <c r="K16" s="2"/>
    </row>
    <row r="17" spans="1:11" ht="12.75">
      <c r="A17" s="5"/>
      <c r="B17" s="21" t="s">
        <v>24</v>
      </c>
      <c r="C17" s="43">
        <v>23686499779</v>
      </c>
      <c r="D17" s="43">
        <v>23752590903</v>
      </c>
      <c r="E17" s="43">
        <v>19875466813</v>
      </c>
      <c r="F17" s="43">
        <v>24059593320</v>
      </c>
      <c r="G17" s="44">
        <v>25420128283</v>
      </c>
      <c r="H17" s="45">
        <v>26718352634</v>
      </c>
      <c r="I17" s="29">
        <f t="shared" si="0"/>
        <v>21.051714389235254</v>
      </c>
      <c r="J17" s="30">
        <f t="shared" si="1"/>
        <v>10.364850651324664</v>
      </c>
      <c r="K17" s="2"/>
    </row>
    <row r="18" spans="1:11" ht="12.75">
      <c r="A18" s="5"/>
      <c r="B18" s="24" t="s">
        <v>25</v>
      </c>
      <c r="C18" s="46">
        <v>62950997391</v>
      </c>
      <c r="D18" s="46">
        <v>63048207831</v>
      </c>
      <c r="E18" s="46">
        <v>56662088342</v>
      </c>
      <c r="F18" s="46">
        <v>66922757875</v>
      </c>
      <c r="G18" s="47">
        <v>70126651511</v>
      </c>
      <c r="H18" s="48">
        <v>74817308932</v>
      </c>
      <c r="I18" s="25">
        <f t="shared" si="0"/>
        <v>18.108526941451288</v>
      </c>
      <c r="J18" s="26">
        <f t="shared" si="1"/>
        <v>9.707546376737586</v>
      </c>
      <c r="K18" s="2"/>
    </row>
    <row r="19" spans="1:11" ht="23.25" customHeight="1">
      <c r="A19" s="31"/>
      <c r="B19" s="32" t="s">
        <v>26</v>
      </c>
      <c r="C19" s="52">
        <v>-1553475723</v>
      </c>
      <c r="D19" s="52">
        <v>-1077981541</v>
      </c>
      <c r="E19" s="52">
        <v>3537650907</v>
      </c>
      <c r="F19" s="53">
        <v>-3408073707</v>
      </c>
      <c r="G19" s="54">
        <v>-982970275</v>
      </c>
      <c r="H19" s="55">
        <v>-616982143</v>
      </c>
      <c r="I19" s="33">
        <f t="shared" si="0"/>
        <v>-196.3371965350339</v>
      </c>
      <c r="J19" s="34">
        <f t="shared" si="1"/>
        <v>-155.87092650213214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6063818216</v>
      </c>
      <c r="D22" s="43">
        <v>3854863716</v>
      </c>
      <c r="E22" s="43">
        <v>1296370008</v>
      </c>
      <c r="F22" s="43">
        <v>3319075002</v>
      </c>
      <c r="G22" s="44">
        <v>5646693639</v>
      </c>
      <c r="H22" s="45">
        <v>5646969222</v>
      </c>
      <c r="I22" s="38">
        <f t="shared" si="0"/>
        <v>156.02837010403897</v>
      </c>
      <c r="J22" s="23">
        <f t="shared" si="1"/>
        <v>63.31603038011087</v>
      </c>
      <c r="K22" s="2"/>
    </row>
    <row r="23" spans="1:11" ht="12.75">
      <c r="A23" s="9"/>
      <c r="B23" s="21" t="s">
        <v>29</v>
      </c>
      <c r="C23" s="43">
        <v>1540901705</v>
      </c>
      <c r="D23" s="43">
        <v>1545791503</v>
      </c>
      <c r="E23" s="43">
        <v>800348976</v>
      </c>
      <c r="F23" s="43">
        <v>5325304206</v>
      </c>
      <c r="G23" s="44">
        <v>2308849752</v>
      </c>
      <c r="H23" s="45">
        <v>3061466282</v>
      </c>
      <c r="I23" s="38">
        <f t="shared" si="0"/>
        <v>565.372776837288</v>
      </c>
      <c r="J23" s="23">
        <f t="shared" si="1"/>
        <v>56.392778572980106</v>
      </c>
      <c r="K23" s="2"/>
    </row>
    <row r="24" spans="1:11" ht="12.75">
      <c r="A24" s="9"/>
      <c r="B24" s="21" t="s">
        <v>30</v>
      </c>
      <c r="C24" s="43">
        <v>3471362192</v>
      </c>
      <c r="D24" s="43">
        <v>3966836087</v>
      </c>
      <c r="E24" s="43">
        <v>1344632831</v>
      </c>
      <c r="F24" s="43">
        <v>4276041970</v>
      </c>
      <c r="G24" s="44">
        <v>4469116368</v>
      </c>
      <c r="H24" s="45">
        <v>4499685366</v>
      </c>
      <c r="I24" s="38">
        <f t="shared" si="0"/>
        <v>218.00814850102375</v>
      </c>
      <c r="J24" s="23">
        <f t="shared" si="1"/>
        <v>49.575160948744326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11076082113</v>
      </c>
      <c r="D26" s="46">
        <v>9367491306</v>
      </c>
      <c r="E26" s="46">
        <v>3441351815</v>
      </c>
      <c r="F26" s="46">
        <v>12920421178</v>
      </c>
      <c r="G26" s="47">
        <v>12424659759</v>
      </c>
      <c r="H26" s="48">
        <v>13208120870</v>
      </c>
      <c r="I26" s="25">
        <f t="shared" si="0"/>
        <v>275.4461000378713</v>
      </c>
      <c r="J26" s="26">
        <f t="shared" si="1"/>
        <v>56.56835441474082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2297668867</v>
      </c>
      <c r="D28" s="43">
        <v>1708880839</v>
      </c>
      <c r="E28" s="43">
        <v>413648936</v>
      </c>
      <c r="F28" s="43">
        <v>1705027898</v>
      </c>
      <c r="G28" s="44">
        <v>1704474743</v>
      </c>
      <c r="H28" s="45">
        <v>1786204159</v>
      </c>
      <c r="I28" s="38">
        <f t="shared" si="0"/>
        <v>312.1920183060739</v>
      </c>
      <c r="J28" s="23">
        <f t="shared" si="1"/>
        <v>62.84198770793612</v>
      </c>
      <c r="K28" s="2"/>
    </row>
    <row r="29" spans="1:11" ht="12.75">
      <c r="A29" s="9"/>
      <c r="B29" s="21" t="s">
        <v>35</v>
      </c>
      <c r="C29" s="43">
        <v>1249695787</v>
      </c>
      <c r="D29" s="43">
        <v>990092904</v>
      </c>
      <c r="E29" s="43">
        <v>377938911</v>
      </c>
      <c r="F29" s="43">
        <v>1333288389</v>
      </c>
      <c r="G29" s="44">
        <v>1400724627</v>
      </c>
      <c r="H29" s="45">
        <v>1473582931</v>
      </c>
      <c r="I29" s="38">
        <f t="shared" si="0"/>
        <v>252.7788090070461</v>
      </c>
      <c r="J29" s="23">
        <f t="shared" si="1"/>
        <v>57.39260556381156</v>
      </c>
      <c r="K29" s="2"/>
    </row>
    <row r="30" spans="1:11" ht="12.75">
      <c r="A30" s="9"/>
      <c r="B30" s="21" t="s">
        <v>36</v>
      </c>
      <c r="C30" s="43">
        <v>282496673</v>
      </c>
      <c r="D30" s="43">
        <v>458030368</v>
      </c>
      <c r="E30" s="43">
        <v>109592025</v>
      </c>
      <c r="F30" s="43">
        <v>246166785</v>
      </c>
      <c r="G30" s="44">
        <v>183078481</v>
      </c>
      <c r="H30" s="45">
        <v>214490263</v>
      </c>
      <c r="I30" s="38">
        <f t="shared" si="0"/>
        <v>124.62107530178406</v>
      </c>
      <c r="J30" s="23">
        <f t="shared" si="1"/>
        <v>25.08624149453016</v>
      </c>
      <c r="K30" s="2"/>
    </row>
    <row r="31" spans="1:11" ht="12.75">
      <c r="A31" s="9"/>
      <c r="B31" s="21" t="s">
        <v>37</v>
      </c>
      <c r="C31" s="43">
        <v>2268859603</v>
      </c>
      <c r="D31" s="43">
        <v>2215034822</v>
      </c>
      <c r="E31" s="43">
        <v>689307748</v>
      </c>
      <c r="F31" s="43">
        <v>2765180891</v>
      </c>
      <c r="G31" s="44">
        <v>3122863947</v>
      </c>
      <c r="H31" s="45">
        <v>3233852665</v>
      </c>
      <c r="I31" s="38">
        <f t="shared" si="0"/>
        <v>301.15331635587535</v>
      </c>
      <c r="J31" s="23">
        <f t="shared" si="1"/>
        <v>67.40523046948059</v>
      </c>
      <c r="K31" s="2"/>
    </row>
    <row r="32" spans="1:11" ht="12.75">
      <c r="A32" s="9"/>
      <c r="B32" s="21" t="s">
        <v>31</v>
      </c>
      <c r="C32" s="43">
        <v>6493858531</v>
      </c>
      <c r="D32" s="43">
        <v>5425337311</v>
      </c>
      <c r="E32" s="43">
        <v>2045444298</v>
      </c>
      <c r="F32" s="43">
        <v>6894174684</v>
      </c>
      <c r="G32" s="44">
        <v>6026330410</v>
      </c>
      <c r="H32" s="45">
        <v>6515681038</v>
      </c>
      <c r="I32" s="38">
        <f t="shared" si="0"/>
        <v>237.05022868337235</v>
      </c>
      <c r="J32" s="23">
        <f t="shared" si="1"/>
        <v>47.1377304750946</v>
      </c>
      <c r="K32" s="2"/>
    </row>
    <row r="33" spans="1:11" ht="13.5" thickBot="1">
      <c r="A33" s="9"/>
      <c r="B33" s="39" t="s">
        <v>38</v>
      </c>
      <c r="C33" s="59">
        <v>12592579461</v>
      </c>
      <c r="D33" s="59">
        <v>10797376244</v>
      </c>
      <c r="E33" s="59">
        <v>3635931918</v>
      </c>
      <c r="F33" s="59">
        <v>12943838647</v>
      </c>
      <c r="G33" s="60">
        <v>12437472208</v>
      </c>
      <c r="H33" s="61">
        <v>13223811056</v>
      </c>
      <c r="I33" s="40">
        <f t="shared" si="0"/>
        <v>255.99782776240642</v>
      </c>
      <c r="J33" s="41">
        <f t="shared" si="1"/>
        <v>53.784877460711876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305349815</v>
      </c>
      <c r="D8" s="43">
        <v>308406236</v>
      </c>
      <c r="E8" s="43">
        <v>314474194</v>
      </c>
      <c r="F8" s="43">
        <v>331536704</v>
      </c>
      <c r="G8" s="44">
        <v>356401957</v>
      </c>
      <c r="H8" s="45">
        <v>383132104</v>
      </c>
      <c r="I8" s="22">
        <f>IF($E8=0,0,(($F8/$E8)-1)*100)</f>
        <v>5.425726601909986</v>
      </c>
      <c r="J8" s="23">
        <f>IF($E8=0,0,((($H8/$E8)^(1/3))-1)*100)</f>
        <v>6.804080138256108</v>
      </c>
      <c r="K8" s="2"/>
    </row>
    <row r="9" spans="1:11" ht="12.75">
      <c r="A9" s="5"/>
      <c r="B9" s="21" t="s">
        <v>17</v>
      </c>
      <c r="C9" s="43">
        <v>1604963938</v>
      </c>
      <c r="D9" s="43">
        <v>1573516662</v>
      </c>
      <c r="E9" s="43">
        <v>1569151254</v>
      </c>
      <c r="F9" s="43">
        <v>1676425099</v>
      </c>
      <c r="G9" s="44">
        <v>1807493913</v>
      </c>
      <c r="H9" s="45">
        <v>1948834045</v>
      </c>
      <c r="I9" s="22">
        <f>IF($E9=0,0,(($F9/$E9)-1)*100)</f>
        <v>6.836424769539784</v>
      </c>
      <c r="J9" s="23">
        <f>IF($E9=0,0,((($H9/$E9)^(1/3))-1)*100)</f>
        <v>7.490483544170412</v>
      </c>
      <c r="K9" s="2"/>
    </row>
    <row r="10" spans="1:11" ht="12.75">
      <c r="A10" s="5"/>
      <c r="B10" s="21" t="s">
        <v>18</v>
      </c>
      <c r="C10" s="43">
        <v>421463015</v>
      </c>
      <c r="D10" s="43">
        <v>435754704</v>
      </c>
      <c r="E10" s="43">
        <v>279535510</v>
      </c>
      <c r="F10" s="43">
        <v>423258395</v>
      </c>
      <c r="G10" s="44">
        <v>440796120</v>
      </c>
      <c r="H10" s="45">
        <v>463066280</v>
      </c>
      <c r="I10" s="22">
        <f aca="true" t="shared" si="0" ref="I10:I33">IF($E10=0,0,(($F10/$E10)-1)*100)</f>
        <v>51.414893585433916</v>
      </c>
      <c r="J10" s="23">
        <f aca="true" t="shared" si="1" ref="J10:J33">IF($E10=0,0,((($H10/$E10)^(1/3))-1)*100)</f>
        <v>18.322877858187404</v>
      </c>
      <c r="K10" s="2"/>
    </row>
    <row r="11" spans="1:11" ht="12.75">
      <c r="A11" s="9"/>
      <c r="B11" s="24" t="s">
        <v>19</v>
      </c>
      <c r="C11" s="46">
        <v>2331776768</v>
      </c>
      <c r="D11" s="46">
        <v>2317677602</v>
      </c>
      <c r="E11" s="46">
        <v>2163160958</v>
      </c>
      <c r="F11" s="46">
        <v>2431220198</v>
      </c>
      <c r="G11" s="47">
        <v>2604691990</v>
      </c>
      <c r="H11" s="48">
        <v>2795032429</v>
      </c>
      <c r="I11" s="25">
        <f t="shared" si="0"/>
        <v>12.392015444280213</v>
      </c>
      <c r="J11" s="26">
        <f t="shared" si="1"/>
        <v>8.917919834844001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678529458</v>
      </c>
      <c r="D13" s="43">
        <v>680139263</v>
      </c>
      <c r="E13" s="43">
        <v>638862189</v>
      </c>
      <c r="F13" s="43">
        <v>688195688</v>
      </c>
      <c r="G13" s="44">
        <v>741125075</v>
      </c>
      <c r="H13" s="45">
        <v>802998468</v>
      </c>
      <c r="I13" s="22">
        <f t="shared" si="0"/>
        <v>7.722087775647024</v>
      </c>
      <c r="J13" s="23">
        <f t="shared" si="1"/>
        <v>7.920142595281865</v>
      </c>
      <c r="K13" s="2"/>
    </row>
    <row r="14" spans="1:11" ht="12.75">
      <c r="A14" s="5"/>
      <c r="B14" s="21" t="s">
        <v>22</v>
      </c>
      <c r="C14" s="43">
        <v>125034743</v>
      </c>
      <c r="D14" s="43">
        <v>133831516</v>
      </c>
      <c r="E14" s="43">
        <v>65427231</v>
      </c>
      <c r="F14" s="43">
        <v>157074850</v>
      </c>
      <c r="G14" s="44">
        <v>169854810</v>
      </c>
      <c r="H14" s="45">
        <v>176942427</v>
      </c>
      <c r="I14" s="22">
        <f t="shared" si="0"/>
        <v>140.07564984677404</v>
      </c>
      <c r="J14" s="23">
        <f t="shared" si="1"/>
        <v>39.32353329272831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793937527</v>
      </c>
      <c r="D16" s="43">
        <v>793937527</v>
      </c>
      <c r="E16" s="43">
        <v>690375817</v>
      </c>
      <c r="F16" s="43">
        <v>847891216</v>
      </c>
      <c r="G16" s="44">
        <v>905567710</v>
      </c>
      <c r="H16" s="45">
        <v>967223882</v>
      </c>
      <c r="I16" s="22">
        <f t="shared" si="0"/>
        <v>22.815891739151105</v>
      </c>
      <c r="J16" s="23">
        <f t="shared" si="1"/>
        <v>11.895807232737221</v>
      </c>
      <c r="K16" s="2"/>
    </row>
    <row r="17" spans="1:11" ht="12.75">
      <c r="A17" s="5"/>
      <c r="B17" s="21" t="s">
        <v>24</v>
      </c>
      <c r="C17" s="43">
        <v>802124430</v>
      </c>
      <c r="D17" s="43">
        <v>796330238</v>
      </c>
      <c r="E17" s="43">
        <v>543873123</v>
      </c>
      <c r="F17" s="43">
        <v>822022667</v>
      </c>
      <c r="G17" s="44">
        <v>837170376</v>
      </c>
      <c r="H17" s="45">
        <v>840574480</v>
      </c>
      <c r="I17" s="29">
        <f t="shared" si="0"/>
        <v>51.14235880341526</v>
      </c>
      <c r="J17" s="30">
        <f t="shared" si="1"/>
        <v>15.618199269907596</v>
      </c>
      <c r="K17" s="2"/>
    </row>
    <row r="18" spans="1:11" ht="12.75">
      <c r="A18" s="5"/>
      <c r="B18" s="24" t="s">
        <v>25</v>
      </c>
      <c r="C18" s="46">
        <v>2399626158</v>
      </c>
      <c r="D18" s="46">
        <v>2404238544</v>
      </c>
      <c r="E18" s="46">
        <v>1938538360</v>
      </c>
      <c r="F18" s="46">
        <v>2515184421</v>
      </c>
      <c r="G18" s="47">
        <v>2653717971</v>
      </c>
      <c r="H18" s="48">
        <v>2787739257</v>
      </c>
      <c r="I18" s="25">
        <f t="shared" si="0"/>
        <v>29.746435401979877</v>
      </c>
      <c r="J18" s="26">
        <f t="shared" si="1"/>
        <v>12.87365384324417</v>
      </c>
      <c r="K18" s="2"/>
    </row>
    <row r="19" spans="1:11" ht="23.25" customHeight="1">
      <c r="A19" s="31"/>
      <c r="B19" s="32" t="s">
        <v>26</v>
      </c>
      <c r="C19" s="52">
        <v>-67849390</v>
      </c>
      <c r="D19" s="52">
        <v>-86560942</v>
      </c>
      <c r="E19" s="52">
        <v>224622598</v>
      </c>
      <c r="F19" s="53">
        <v>-83964223</v>
      </c>
      <c r="G19" s="54">
        <v>-49025981</v>
      </c>
      <c r="H19" s="55">
        <v>7293172</v>
      </c>
      <c r="I19" s="33">
        <f t="shared" si="0"/>
        <v>-137.38013171764666</v>
      </c>
      <c r="J19" s="34">
        <f t="shared" si="1"/>
        <v>-68.09777282475481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222575332</v>
      </c>
      <c r="D22" s="43">
        <v>94003218</v>
      </c>
      <c r="E22" s="43">
        <v>79647463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8881650</v>
      </c>
      <c r="D23" s="43">
        <v>61730129</v>
      </c>
      <c r="E23" s="43">
        <v>36797647</v>
      </c>
      <c r="F23" s="43">
        <v>63300476</v>
      </c>
      <c r="G23" s="44">
        <v>50000000</v>
      </c>
      <c r="H23" s="45">
        <v>50000000</v>
      </c>
      <c r="I23" s="38">
        <f t="shared" si="0"/>
        <v>72.02316224186835</v>
      </c>
      <c r="J23" s="23">
        <f t="shared" si="1"/>
        <v>10.760094720918346</v>
      </c>
      <c r="K23" s="2"/>
    </row>
    <row r="24" spans="1:11" ht="12.75">
      <c r="A24" s="9"/>
      <c r="B24" s="21" t="s">
        <v>30</v>
      </c>
      <c r="C24" s="43">
        <v>146572968</v>
      </c>
      <c r="D24" s="43">
        <v>152660844</v>
      </c>
      <c r="E24" s="43">
        <v>140204699</v>
      </c>
      <c r="F24" s="43">
        <v>153671957</v>
      </c>
      <c r="G24" s="44">
        <v>64979000</v>
      </c>
      <c r="H24" s="45">
        <v>62702000</v>
      </c>
      <c r="I24" s="38">
        <f t="shared" si="0"/>
        <v>9.605425564231629</v>
      </c>
      <c r="J24" s="23">
        <f t="shared" si="1"/>
        <v>-23.52732627125086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378029950</v>
      </c>
      <c r="D26" s="46">
        <v>308394191</v>
      </c>
      <c r="E26" s="46">
        <v>256649809</v>
      </c>
      <c r="F26" s="46">
        <v>216972433</v>
      </c>
      <c r="G26" s="47">
        <v>114979000</v>
      </c>
      <c r="H26" s="48">
        <v>112702000</v>
      </c>
      <c r="I26" s="25">
        <f t="shared" si="0"/>
        <v>-15.45973330531487</v>
      </c>
      <c r="J26" s="26">
        <f t="shared" si="1"/>
        <v>-23.99125545831072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101954615</v>
      </c>
      <c r="D28" s="43">
        <v>59448257</v>
      </c>
      <c r="E28" s="43">
        <v>52654648</v>
      </c>
      <c r="F28" s="43">
        <v>35938539</v>
      </c>
      <c r="G28" s="44">
        <v>39709354</v>
      </c>
      <c r="H28" s="45">
        <v>15500000</v>
      </c>
      <c r="I28" s="38">
        <f t="shared" si="0"/>
        <v>-31.746692143873034</v>
      </c>
      <c r="J28" s="23">
        <f t="shared" si="1"/>
        <v>-33.47804643123964</v>
      </c>
      <c r="K28" s="2"/>
    </row>
    <row r="29" spans="1:11" ht="12.75">
      <c r="A29" s="9"/>
      <c r="B29" s="21" t="s">
        <v>35</v>
      </c>
      <c r="C29" s="43">
        <v>44280000</v>
      </c>
      <c r="D29" s="43">
        <v>55219279</v>
      </c>
      <c r="E29" s="43">
        <v>51883629</v>
      </c>
      <c r="F29" s="43">
        <v>39250000</v>
      </c>
      <c r="G29" s="44">
        <v>39583814</v>
      </c>
      <c r="H29" s="45">
        <v>33000000</v>
      </c>
      <c r="I29" s="38">
        <f t="shared" si="0"/>
        <v>-24.349933193763295</v>
      </c>
      <c r="J29" s="23">
        <f t="shared" si="1"/>
        <v>-14.000776181355457</v>
      </c>
      <c r="K29" s="2"/>
    </row>
    <row r="30" spans="1:11" ht="12.75">
      <c r="A30" s="9"/>
      <c r="B30" s="21" t="s">
        <v>36</v>
      </c>
      <c r="C30" s="43">
        <v>11000000</v>
      </c>
      <c r="D30" s="43">
        <v>4808074</v>
      </c>
      <c r="E30" s="43">
        <v>1875968</v>
      </c>
      <c r="F30" s="43">
        <v>0</v>
      </c>
      <c r="G30" s="44">
        <v>1000000</v>
      </c>
      <c r="H30" s="45">
        <v>1000000</v>
      </c>
      <c r="I30" s="38">
        <f t="shared" si="0"/>
        <v>-100</v>
      </c>
      <c r="J30" s="23">
        <f t="shared" si="1"/>
        <v>-18.917924316144287</v>
      </c>
      <c r="K30" s="2"/>
    </row>
    <row r="31" spans="1:11" ht="12.75">
      <c r="A31" s="9"/>
      <c r="B31" s="21" t="s">
        <v>37</v>
      </c>
      <c r="C31" s="43">
        <v>32838204</v>
      </c>
      <c r="D31" s="43">
        <v>58781401</v>
      </c>
      <c r="E31" s="43">
        <v>50834363</v>
      </c>
      <c r="F31" s="43">
        <v>87394552</v>
      </c>
      <c r="G31" s="44">
        <v>3100000</v>
      </c>
      <c r="H31" s="45">
        <v>16552169</v>
      </c>
      <c r="I31" s="38">
        <f t="shared" si="0"/>
        <v>71.92022648144525</v>
      </c>
      <c r="J31" s="23">
        <f t="shared" si="1"/>
        <v>-31.203579550878068</v>
      </c>
      <c r="K31" s="2"/>
    </row>
    <row r="32" spans="1:11" ht="12.75">
      <c r="A32" s="9"/>
      <c r="B32" s="21" t="s">
        <v>31</v>
      </c>
      <c r="C32" s="43">
        <v>187957131</v>
      </c>
      <c r="D32" s="43">
        <v>130137180</v>
      </c>
      <c r="E32" s="43">
        <v>99401201</v>
      </c>
      <c r="F32" s="43">
        <v>54389342</v>
      </c>
      <c r="G32" s="44">
        <v>31585832</v>
      </c>
      <c r="H32" s="45">
        <v>46649831</v>
      </c>
      <c r="I32" s="38">
        <f t="shared" si="0"/>
        <v>-45.283013230393465</v>
      </c>
      <c r="J32" s="23">
        <f t="shared" si="1"/>
        <v>-22.288346863266973</v>
      </c>
      <c r="K32" s="2"/>
    </row>
    <row r="33" spans="1:11" ht="13.5" thickBot="1">
      <c r="A33" s="9"/>
      <c r="B33" s="39" t="s">
        <v>38</v>
      </c>
      <c r="C33" s="59">
        <v>378029950</v>
      </c>
      <c r="D33" s="59">
        <v>308394191</v>
      </c>
      <c r="E33" s="59">
        <v>256649809</v>
      </c>
      <c r="F33" s="59">
        <v>216972433</v>
      </c>
      <c r="G33" s="60">
        <v>114979000</v>
      </c>
      <c r="H33" s="61">
        <v>112702000</v>
      </c>
      <c r="I33" s="40">
        <f t="shared" si="0"/>
        <v>-15.45973330531487</v>
      </c>
      <c r="J33" s="41">
        <f t="shared" si="1"/>
        <v>-23.99125545831072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356121877</v>
      </c>
      <c r="D8" s="43">
        <v>356121877</v>
      </c>
      <c r="E8" s="43">
        <v>365675155</v>
      </c>
      <c r="F8" s="43">
        <v>392239042</v>
      </c>
      <c r="G8" s="44">
        <v>417735100</v>
      </c>
      <c r="H8" s="45">
        <v>444888500</v>
      </c>
      <c r="I8" s="22">
        <f>IF($E8=0,0,(($F8/$E8)-1)*100)</f>
        <v>7.264340121767354</v>
      </c>
      <c r="J8" s="23">
        <f>IF($E8=0,0,((($H8/$E8)^(1/3))-1)*100)</f>
        <v>6.754266739152559</v>
      </c>
      <c r="K8" s="2"/>
    </row>
    <row r="9" spans="1:11" ht="12.75">
      <c r="A9" s="5"/>
      <c r="B9" s="21" t="s">
        <v>17</v>
      </c>
      <c r="C9" s="43">
        <v>1024588545</v>
      </c>
      <c r="D9" s="43">
        <v>929588545</v>
      </c>
      <c r="E9" s="43">
        <v>950911383</v>
      </c>
      <c r="F9" s="43">
        <v>1072777791</v>
      </c>
      <c r="G9" s="44">
        <v>1159693100</v>
      </c>
      <c r="H9" s="45">
        <v>1254248400</v>
      </c>
      <c r="I9" s="22">
        <f>IF($E9=0,0,(($F9/$E9)-1)*100)</f>
        <v>12.815748152633066</v>
      </c>
      <c r="J9" s="23">
        <f>IF($E9=0,0,((($H9/$E9)^(1/3))-1)*100)</f>
        <v>9.668314754652108</v>
      </c>
      <c r="K9" s="2"/>
    </row>
    <row r="10" spans="1:11" ht="12.75">
      <c r="A10" s="5"/>
      <c r="B10" s="21" t="s">
        <v>18</v>
      </c>
      <c r="C10" s="43">
        <v>397936837</v>
      </c>
      <c r="D10" s="43">
        <v>400864903</v>
      </c>
      <c r="E10" s="43">
        <v>262017133</v>
      </c>
      <c r="F10" s="43">
        <v>434714042</v>
      </c>
      <c r="G10" s="44">
        <v>447640300</v>
      </c>
      <c r="H10" s="45">
        <v>473371800</v>
      </c>
      <c r="I10" s="22">
        <f aca="true" t="shared" si="0" ref="I10:I33">IF($E10=0,0,(($F10/$E10)-1)*100)</f>
        <v>65.91054066681967</v>
      </c>
      <c r="J10" s="23">
        <f aca="true" t="shared" si="1" ref="J10:J33">IF($E10=0,0,((($H10/$E10)^(1/3))-1)*100)</f>
        <v>21.793533550423263</v>
      </c>
      <c r="K10" s="2"/>
    </row>
    <row r="11" spans="1:11" ht="12.75">
      <c r="A11" s="9"/>
      <c r="B11" s="24" t="s">
        <v>19</v>
      </c>
      <c r="C11" s="46">
        <v>1778647259</v>
      </c>
      <c r="D11" s="46">
        <v>1686575325</v>
      </c>
      <c r="E11" s="46">
        <v>1578603671</v>
      </c>
      <c r="F11" s="46">
        <v>1899730875</v>
      </c>
      <c r="G11" s="47">
        <v>2025068500</v>
      </c>
      <c r="H11" s="48">
        <v>2172508700</v>
      </c>
      <c r="I11" s="25">
        <f t="shared" si="0"/>
        <v>20.342484304282358</v>
      </c>
      <c r="J11" s="26">
        <f t="shared" si="1"/>
        <v>11.231929788170557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603267727</v>
      </c>
      <c r="D13" s="43">
        <v>557732911</v>
      </c>
      <c r="E13" s="43">
        <v>505669878</v>
      </c>
      <c r="F13" s="43">
        <v>579439085</v>
      </c>
      <c r="G13" s="44">
        <v>623492810</v>
      </c>
      <c r="H13" s="45">
        <v>676723475</v>
      </c>
      <c r="I13" s="22">
        <f t="shared" si="0"/>
        <v>14.588412363371983</v>
      </c>
      <c r="J13" s="23">
        <f t="shared" si="1"/>
        <v>10.199947085691585</v>
      </c>
      <c r="K13" s="2"/>
    </row>
    <row r="14" spans="1:11" ht="12.75">
      <c r="A14" s="5"/>
      <c r="B14" s="21" t="s">
        <v>22</v>
      </c>
      <c r="C14" s="43">
        <v>72066800</v>
      </c>
      <c r="D14" s="43">
        <v>72066800</v>
      </c>
      <c r="E14" s="43">
        <v>28423110</v>
      </c>
      <c r="F14" s="43">
        <v>74007187</v>
      </c>
      <c r="G14" s="44">
        <v>76008214</v>
      </c>
      <c r="H14" s="45">
        <v>78072053</v>
      </c>
      <c r="I14" s="22">
        <f t="shared" si="0"/>
        <v>160.3768095750254</v>
      </c>
      <c r="J14" s="23">
        <f t="shared" si="1"/>
        <v>40.047276655473475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406458271</v>
      </c>
      <c r="D16" s="43">
        <v>426958271</v>
      </c>
      <c r="E16" s="43">
        <v>399952658</v>
      </c>
      <c r="F16" s="43">
        <v>482195922</v>
      </c>
      <c r="G16" s="44">
        <v>516151083</v>
      </c>
      <c r="H16" s="45">
        <v>552500921</v>
      </c>
      <c r="I16" s="22">
        <f t="shared" si="0"/>
        <v>20.563249763425738</v>
      </c>
      <c r="J16" s="23">
        <f t="shared" si="1"/>
        <v>11.371689087523285</v>
      </c>
      <c r="K16" s="2"/>
    </row>
    <row r="17" spans="1:11" ht="12.75">
      <c r="A17" s="5"/>
      <c r="B17" s="21" t="s">
        <v>24</v>
      </c>
      <c r="C17" s="43">
        <v>726453925</v>
      </c>
      <c r="D17" s="43">
        <v>721525861</v>
      </c>
      <c r="E17" s="43">
        <v>432738536</v>
      </c>
      <c r="F17" s="43">
        <v>751821203</v>
      </c>
      <c r="G17" s="44">
        <v>786781435</v>
      </c>
      <c r="H17" s="45">
        <v>834383896</v>
      </c>
      <c r="I17" s="29">
        <f t="shared" si="0"/>
        <v>73.73567187924304</v>
      </c>
      <c r="J17" s="30">
        <f t="shared" si="1"/>
        <v>24.46486736424671</v>
      </c>
      <c r="K17" s="2"/>
    </row>
    <row r="18" spans="1:11" ht="12.75">
      <c r="A18" s="5"/>
      <c r="B18" s="24" t="s">
        <v>25</v>
      </c>
      <c r="C18" s="46">
        <v>1808246723</v>
      </c>
      <c r="D18" s="46">
        <v>1778283843</v>
      </c>
      <c r="E18" s="46">
        <v>1366784182</v>
      </c>
      <c r="F18" s="46">
        <v>1887463397</v>
      </c>
      <c r="G18" s="47">
        <v>2002433542</v>
      </c>
      <c r="H18" s="48">
        <v>2141680345</v>
      </c>
      <c r="I18" s="25">
        <f t="shared" si="0"/>
        <v>38.095203460585545</v>
      </c>
      <c r="J18" s="26">
        <f t="shared" si="1"/>
        <v>16.14973831447879</v>
      </c>
      <c r="K18" s="2"/>
    </row>
    <row r="19" spans="1:11" ht="23.25" customHeight="1">
      <c r="A19" s="31"/>
      <c r="B19" s="32" t="s">
        <v>26</v>
      </c>
      <c r="C19" s="52">
        <v>-29599464</v>
      </c>
      <c r="D19" s="52">
        <v>-91708518</v>
      </c>
      <c r="E19" s="52">
        <v>211819489</v>
      </c>
      <c r="F19" s="53">
        <v>12267478</v>
      </c>
      <c r="G19" s="54">
        <v>22634958</v>
      </c>
      <c r="H19" s="55">
        <v>30828355</v>
      </c>
      <c r="I19" s="33">
        <f t="shared" si="0"/>
        <v>-94.2085225217402</v>
      </c>
      <c r="J19" s="34">
        <f t="shared" si="1"/>
        <v>-47.398901751361514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140000000</v>
      </c>
      <c r="D22" s="43">
        <v>96407190</v>
      </c>
      <c r="E22" s="43">
        <v>74460630</v>
      </c>
      <c r="F22" s="43">
        <v>102779511</v>
      </c>
      <c r="G22" s="44">
        <v>103800000</v>
      </c>
      <c r="H22" s="45">
        <v>169000000</v>
      </c>
      <c r="I22" s="38">
        <f t="shared" si="0"/>
        <v>38.03201906833182</v>
      </c>
      <c r="J22" s="23">
        <f t="shared" si="1"/>
        <v>31.41753980342683</v>
      </c>
      <c r="K22" s="2"/>
    </row>
    <row r="23" spans="1:11" ht="12.75">
      <c r="A23" s="9"/>
      <c r="B23" s="21" t="s">
        <v>29</v>
      </c>
      <c r="C23" s="43">
        <v>329689000</v>
      </c>
      <c r="D23" s="43">
        <v>339899567</v>
      </c>
      <c r="E23" s="43">
        <v>159724571</v>
      </c>
      <c r="F23" s="43">
        <v>127630035</v>
      </c>
      <c r="G23" s="44">
        <v>230194824</v>
      </c>
      <c r="H23" s="45">
        <v>186717392</v>
      </c>
      <c r="I23" s="38">
        <f t="shared" si="0"/>
        <v>-20.093674879865542</v>
      </c>
      <c r="J23" s="23">
        <f t="shared" si="1"/>
        <v>5.342676238230948</v>
      </c>
      <c r="K23" s="2"/>
    </row>
    <row r="24" spans="1:11" ht="12.75">
      <c r="A24" s="9"/>
      <c r="B24" s="21" t="s">
        <v>30</v>
      </c>
      <c r="C24" s="43">
        <v>88587528</v>
      </c>
      <c r="D24" s="43">
        <v>141599000</v>
      </c>
      <c r="E24" s="43">
        <v>119178958</v>
      </c>
      <c r="F24" s="43">
        <v>145340765</v>
      </c>
      <c r="G24" s="44">
        <v>102272800</v>
      </c>
      <c r="H24" s="45">
        <v>102402000</v>
      </c>
      <c r="I24" s="38">
        <f t="shared" si="0"/>
        <v>21.951699728739026</v>
      </c>
      <c r="J24" s="23">
        <f t="shared" si="1"/>
        <v>-4.9315780755966765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558276528</v>
      </c>
      <c r="D26" s="46">
        <v>577905757</v>
      </c>
      <c r="E26" s="46">
        <v>353364159</v>
      </c>
      <c r="F26" s="46">
        <v>375750311</v>
      </c>
      <c r="G26" s="47">
        <v>436267624</v>
      </c>
      <c r="H26" s="48">
        <v>458119392</v>
      </c>
      <c r="I26" s="25">
        <f t="shared" si="0"/>
        <v>6.335150702140102</v>
      </c>
      <c r="J26" s="26">
        <f t="shared" si="1"/>
        <v>9.039886964813238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86201528</v>
      </c>
      <c r="D28" s="43">
        <v>44678400</v>
      </c>
      <c r="E28" s="43">
        <v>18115292</v>
      </c>
      <c r="F28" s="43">
        <v>69304511</v>
      </c>
      <c r="G28" s="44">
        <v>95347502</v>
      </c>
      <c r="H28" s="45">
        <v>125918000</v>
      </c>
      <c r="I28" s="38">
        <f t="shared" si="0"/>
        <v>282.574628109776</v>
      </c>
      <c r="J28" s="23">
        <f t="shared" si="1"/>
        <v>90.8450175045078</v>
      </c>
      <c r="K28" s="2"/>
    </row>
    <row r="29" spans="1:11" ht="12.75">
      <c r="A29" s="9"/>
      <c r="B29" s="21" t="s">
        <v>35</v>
      </c>
      <c r="C29" s="43">
        <v>33290000</v>
      </c>
      <c r="D29" s="43">
        <v>43350655</v>
      </c>
      <c r="E29" s="43">
        <v>36648374</v>
      </c>
      <c r="F29" s="43">
        <v>41850000</v>
      </c>
      <c r="G29" s="44">
        <v>64650562</v>
      </c>
      <c r="H29" s="45">
        <v>112323736</v>
      </c>
      <c r="I29" s="38">
        <f t="shared" si="0"/>
        <v>14.193333652401607</v>
      </c>
      <c r="J29" s="23">
        <f t="shared" si="1"/>
        <v>45.25762635164128</v>
      </c>
      <c r="K29" s="2"/>
    </row>
    <row r="30" spans="1:11" ht="12.75">
      <c r="A30" s="9"/>
      <c r="B30" s="21" t="s">
        <v>36</v>
      </c>
      <c r="C30" s="43">
        <v>9260000</v>
      </c>
      <c r="D30" s="43">
        <v>3379786</v>
      </c>
      <c r="E30" s="43">
        <v>2287482</v>
      </c>
      <c r="F30" s="43">
        <v>11759000</v>
      </c>
      <c r="G30" s="44">
        <v>1000000</v>
      </c>
      <c r="H30" s="45">
        <v>0</v>
      </c>
      <c r="I30" s="38">
        <f t="shared" si="0"/>
        <v>414.058689860729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81650000</v>
      </c>
      <c r="D31" s="43">
        <v>87293605</v>
      </c>
      <c r="E31" s="43">
        <v>65643876</v>
      </c>
      <c r="F31" s="43">
        <v>69130000</v>
      </c>
      <c r="G31" s="44">
        <v>73730682</v>
      </c>
      <c r="H31" s="45">
        <v>40200000</v>
      </c>
      <c r="I31" s="38">
        <f t="shared" si="0"/>
        <v>5.310661424075569</v>
      </c>
      <c r="J31" s="23">
        <f t="shared" si="1"/>
        <v>-15.079877453405356</v>
      </c>
      <c r="K31" s="2"/>
    </row>
    <row r="32" spans="1:11" ht="12.75">
      <c r="A32" s="9"/>
      <c r="B32" s="21" t="s">
        <v>31</v>
      </c>
      <c r="C32" s="43">
        <v>347875000</v>
      </c>
      <c r="D32" s="43">
        <v>399203311</v>
      </c>
      <c r="E32" s="43">
        <v>230669135</v>
      </c>
      <c r="F32" s="43">
        <v>183706800</v>
      </c>
      <c r="G32" s="44">
        <v>201538878</v>
      </c>
      <c r="H32" s="45">
        <v>179677656</v>
      </c>
      <c r="I32" s="38">
        <f t="shared" si="0"/>
        <v>-20.359175925292305</v>
      </c>
      <c r="J32" s="23">
        <f t="shared" si="1"/>
        <v>-7.990035720940969</v>
      </c>
      <c r="K32" s="2"/>
    </row>
    <row r="33" spans="1:11" ht="13.5" thickBot="1">
      <c r="A33" s="9"/>
      <c r="B33" s="39" t="s">
        <v>38</v>
      </c>
      <c r="C33" s="59">
        <v>558276528</v>
      </c>
      <c r="D33" s="59">
        <v>577905757</v>
      </c>
      <c r="E33" s="59">
        <v>353364159</v>
      </c>
      <c r="F33" s="59">
        <v>375750311</v>
      </c>
      <c r="G33" s="60">
        <v>436267624</v>
      </c>
      <c r="H33" s="61">
        <v>458119392</v>
      </c>
      <c r="I33" s="40">
        <f t="shared" si="0"/>
        <v>6.335150702140102</v>
      </c>
      <c r="J33" s="41">
        <f t="shared" si="1"/>
        <v>9.039886964813238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139998162</v>
      </c>
      <c r="D8" s="43">
        <v>139998162</v>
      </c>
      <c r="E8" s="43">
        <v>145106790</v>
      </c>
      <c r="F8" s="43">
        <v>146998200</v>
      </c>
      <c r="G8" s="44">
        <v>155818100</v>
      </c>
      <c r="H8" s="45">
        <v>166725500</v>
      </c>
      <c r="I8" s="22">
        <f>IF($E8=0,0,(($F8/$E8)-1)*100)</f>
        <v>1.303460713313287</v>
      </c>
      <c r="J8" s="23">
        <f>IF($E8=0,0,((($H8/$E8)^(1/3))-1)*100)</f>
        <v>4.7381176563654925</v>
      </c>
      <c r="K8" s="2"/>
    </row>
    <row r="9" spans="1:11" ht="12.75">
      <c r="A9" s="5"/>
      <c r="B9" s="21" t="s">
        <v>17</v>
      </c>
      <c r="C9" s="43">
        <v>603781105</v>
      </c>
      <c r="D9" s="43">
        <v>603781105</v>
      </c>
      <c r="E9" s="43">
        <v>591610788</v>
      </c>
      <c r="F9" s="43">
        <v>646947200</v>
      </c>
      <c r="G9" s="44">
        <v>682145500</v>
      </c>
      <c r="H9" s="45">
        <v>738941200</v>
      </c>
      <c r="I9" s="22">
        <f>IF($E9=0,0,(($F9/$E9)-1)*100)</f>
        <v>9.353516386519978</v>
      </c>
      <c r="J9" s="23">
        <f>IF($E9=0,0,((($H9/$E9)^(1/3))-1)*100)</f>
        <v>7.693939902735836</v>
      </c>
      <c r="K9" s="2"/>
    </row>
    <row r="10" spans="1:11" ht="12.75">
      <c r="A10" s="5"/>
      <c r="B10" s="21" t="s">
        <v>18</v>
      </c>
      <c r="C10" s="43">
        <v>432031093</v>
      </c>
      <c r="D10" s="43">
        <v>450936905</v>
      </c>
      <c r="E10" s="43">
        <v>391403762</v>
      </c>
      <c r="F10" s="43">
        <v>361549375</v>
      </c>
      <c r="G10" s="44">
        <v>387966775</v>
      </c>
      <c r="H10" s="45">
        <v>375356675</v>
      </c>
      <c r="I10" s="22">
        <f aca="true" t="shared" si="0" ref="I10:I33">IF($E10=0,0,(($F10/$E10)-1)*100)</f>
        <v>-7.627516620547969</v>
      </c>
      <c r="J10" s="23">
        <f aca="true" t="shared" si="1" ref="J10:J33">IF($E10=0,0,((($H10/$E10)^(1/3))-1)*100)</f>
        <v>-1.385740954343373</v>
      </c>
      <c r="K10" s="2"/>
    </row>
    <row r="11" spans="1:11" ht="12.75">
      <c r="A11" s="9"/>
      <c r="B11" s="24" t="s">
        <v>19</v>
      </c>
      <c r="C11" s="46">
        <v>1175810360</v>
      </c>
      <c r="D11" s="46">
        <v>1194716172</v>
      </c>
      <c r="E11" s="46">
        <v>1128121340</v>
      </c>
      <c r="F11" s="46">
        <v>1155494775</v>
      </c>
      <c r="G11" s="47">
        <v>1225930375</v>
      </c>
      <c r="H11" s="48">
        <v>1281023375</v>
      </c>
      <c r="I11" s="25">
        <f t="shared" si="0"/>
        <v>2.426461944244407</v>
      </c>
      <c r="J11" s="26">
        <f t="shared" si="1"/>
        <v>4.327887426636012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336104102</v>
      </c>
      <c r="D13" s="43">
        <v>315337851</v>
      </c>
      <c r="E13" s="43">
        <v>294883861</v>
      </c>
      <c r="F13" s="43">
        <v>317416400</v>
      </c>
      <c r="G13" s="44">
        <v>336473500</v>
      </c>
      <c r="H13" s="45">
        <v>356964500</v>
      </c>
      <c r="I13" s="22">
        <f t="shared" si="0"/>
        <v>7.641157072343141</v>
      </c>
      <c r="J13" s="23">
        <f t="shared" si="1"/>
        <v>6.575654364415451</v>
      </c>
      <c r="K13" s="2"/>
    </row>
    <row r="14" spans="1:11" ht="12.75">
      <c r="A14" s="5"/>
      <c r="B14" s="21" t="s">
        <v>22</v>
      </c>
      <c r="C14" s="43">
        <v>98058077</v>
      </c>
      <c r="D14" s="43">
        <v>173398337</v>
      </c>
      <c r="E14" s="43">
        <v>151574114</v>
      </c>
      <c r="F14" s="43">
        <v>85166600</v>
      </c>
      <c r="G14" s="44">
        <v>86216200</v>
      </c>
      <c r="H14" s="45">
        <v>87313900</v>
      </c>
      <c r="I14" s="22">
        <f t="shared" si="0"/>
        <v>-43.81190973017992</v>
      </c>
      <c r="J14" s="23">
        <f t="shared" si="1"/>
        <v>-16.794356655434285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296837862</v>
      </c>
      <c r="D16" s="43">
        <v>302527872</v>
      </c>
      <c r="E16" s="43">
        <v>284702582</v>
      </c>
      <c r="F16" s="43">
        <v>326797600</v>
      </c>
      <c r="G16" s="44">
        <v>343748400</v>
      </c>
      <c r="H16" s="45">
        <v>374020900</v>
      </c>
      <c r="I16" s="22">
        <f t="shared" si="0"/>
        <v>14.785611603620797</v>
      </c>
      <c r="J16" s="23">
        <f t="shared" si="1"/>
        <v>9.522030877077015</v>
      </c>
      <c r="K16" s="2"/>
    </row>
    <row r="17" spans="1:11" ht="12.75">
      <c r="A17" s="5"/>
      <c r="B17" s="21" t="s">
        <v>24</v>
      </c>
      <c r="C17" s="43">
        <v>440905062</v>
      </c>
      <c r="D17" s="43">
        <v>366739603</v>
      </c>
      <c r="E17" s="43">
        <v>264395543</v>
      </c>
      <c r="F17" s="43">
        <v>345494675</v>
      </c>
      <c r="G17" s="44">
        <v>365574380</v>
      </c>
      <c r="H17" s="45">
        <v>345671931</v>
      </c>
      <c r="I17" s="29">
        <f t="shared" si="0"/>
        <v>30.673411162607977</v>
      </c>
      <c r="J17" s="30">
        <f t="shared" si="1"/>
        <v>9.346107746871679</v>
      </c>
      <c r="K17" s="2"/>
    </row>
    <row r="18" spans="1:11" ht="12.75">
      <c r="A18" s="5"/>
      <c r="B18" s="24" t="s">
        <v>25</v>
      </c>
      <c r="C18" s="46">
        <v>1171905103</v>
      </c>
      <c r="D18" s="46">
        <v>1158003663</v>
      </c>
      <c r="E18" s="46">
        <v>995556100</v>
      </c>
      <c r="F18" s="46">
        <v>1074875275</v>
      </c>
      <c r="G18" s="47">
        <v>1132012480</v>
      </c>
      <c r="H18" s="48">
        <v>1163971231</v>
      </c>
      <c r="I18" s="25">
        <f t="shared" si="0"/>
        <v>7.967323488852118</v>
      </c>
      <c r="J18" s="26">
        <f t="shared" si="1"/>
        <v>5.347807831751172</v>
      </c>
      <c r="K18" s="2"/>
    </row>
    <row r="19" spans="1:11" ht="23.25" customHeight="1">
      <c r="A19" s="31"/>
      <c r="B19" s="32" t="s">
        <v>26</v>
      </c>
      <c r="C19" s="52">
        <v>3905257</v>
      </c>
      <c r="D19" s="52">
        <v>36712509</v>
      </c>
      <c r="E19" s="52">
        <v>132565240</v>
      </c>
      <c r="F19" s="53">
        <v>80619500</v>
      </c>
      <c r="G19" s="54">
        <v>93917895</v>
      </c>
      <c r="H19" s="55">
        <v>117052144</v>
      </c>
      <c r="I19" s="33">
        <f t="shared" si="0"/>
        <v>-39.18503824984588</v>
      </c>
      <c r="J19" s="34">
        <f t="shared" si="1"/>
        <v>-4.0636399308965565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161793</v>
      </c>
      <c r="E22" s="43">
        <v>158909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81620515</v>
      </c>
      <c r="D23" s="43">
        <v>81924761</v>
      </c>
      <c r="E23" s="43">
        <v>50649243</v>
      </c>
      <c r="F23" s="43">
        <v>16429314</v>
      </c>
      <c r="G23" s="44">
        <v>10164200</v>
      </c>
      <c r="H23" s="45">
        <v>17664200</v>
      </c>
      <c r="I23" s="38">
        <f t="shared" si="0"/>
        <v>-67.5625675195185</v>
      </c>
      <c r="J23" s="23">
        <f t="shared" si="1"/>
        <v>-29.61064189002185</v>
      </c>
      <c r="K23" s="2"/>
    </row>
    <row r="24" spans="1:11" ht="12.75">
      <c r="A24" s="9"/>
      <c r="B24" s="21" t="s">
        <v>30</v>
      </c>
      <c r="C24" s="43">
        <v>110102000</v>
      </c>
      <c r="D24" s="43">
        <v>116179631</v>
      </c>
      <c r="E24" s="43">
        <v>135462423</v>
      </c>
      <c r="F24" s="43">
        <v>83484274</v>
      </c>
      <c r="G24" s="44">
        <v>73981000</v>
      </c>
      <c r="H24" s="45">
        <v>76986000</v>
      </c>
      <c r="I24" s="38">
        <f t="shared" si="0"/>
        <v>-38.370898621826655</v>
      </c>
      <c r="J24" s="23">
        <f t="shared" si="1"/>
        <v>-17.1680970845522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191722515</v>
      </c>
      <c r="D26" s="46">
        <v>198266185</v>
      </c>
      <c r="E26" s="46">
        <v>186270575</v>
      </c>
      <c r="F26" s="46">
        <v>99913588</v>
      </c>
      <c r="G26" s="47">
        <v>84145200</v>
      </c>
      <c r="H26" s="48">
        <v>94650200</v>
      </c>
      <c r="I26" s="25">
        <f t="shared" si="0"/>
        <v>-46.36104602135899</v>
      </c>
      <c r="J26" s="26">
        <f t="shared" si="1"/>
        <v>-20.201922775359982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40726908</v>
      </c>
      <c r="D28" s="43">
        <v>31629729</v>
      </c>
      <c r="E28" s="43">
        <v>28873329</v>
      </c>
      <c r="F28" s="43">
        <v>24356554</v>
      </c>
      <c r="G28" s="44">
        <v>21600459</v>
      </c>
      <c r="H28" s="45">
        <v>2719200</v>
      </c>
      <c r="I28" s="38">
        <f t="shared" si="0"/>
        <v>-15.64341610903266</v>
      </c>
      <c r="J28" s="23">
        <f t="shared" si="1"/>
        <v>-54.50313935444628</v>
      </c>
      <c r="K28" s="2"/>
    </row>
    <row r="29" spans="1:11" ht="12.75">
      <c r="A29" s="9"/>
      <c r="B29" s="21" t="s">
        <v>35</v>
      </c>
      <c r="C29" s="43">
        <v>24344710</v>
      </c>
      <c r="D29" s="43">
        <v>35293144</v>
      </c>
      <c r="E29" s="43">
        <v>12014766</v>
      </c>
      <c r="F29" s="43">
        <v>23252146</v>
      </c>
      <c r="G29" s="44">
        <v>37009125</v>
      </c>
      <c r="H29" s="45">
        <v>38000000</v>
      </c>
      <c r="I29" s="38">
        <f t="shared" si="0"/>
        <v>93.52974498213283</v>
      </c>
      <c r="J29" s="23">
        <f t="shared" si="1"/>
        <v>46.78761920489094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39699856</v>
      </c>
      <c r="D31" s="43">
        <v>66994811</v>
      </c>
      <c r="E31" s="43">
        <v>87336753</v>
      </c>
      <c r="F31" s="43">
        <v>25146365</v>
      </c>
      <c r="G31" s="44">
        <v>6673396</v>
      </c>
      <c r="H31" s="45">
        <v>50986000</v>
      </c>
      <c r="I31" s="38">
        <f t="shared" si="0"/>
        <v>-71.20757970015212</v>
      </c>
      <c r="J31" s="23">
        <f t="shared" si="1"/>
        <v>-16.423412743388987</v>
      </c>
      <c r="K31" s="2"/>
    </row>
    <row r="32" spans="1:11" ht="12.75">
      <c r="A32" s="9"/>
      <c r="B32" s="21" t="s">
        <v>31</v>
      </c>
      <c r="C32" s="43">
        <v>86951041</v>
      </c>
      <c r="D32" s="43">
        <v>64348501</v>
      </c>
      <c r="E32" s="43">
        <v>58045727</v>
      </c>
      <c r="F32" s="43">
        <v>27158523</v>
      </c>
      <c r="G32" s="44">
        <v>18862220</v>
      </c>
      <c r="H32" s="45">
        <v>2945000</v>
      </c>
      <c r="I32" s="38">
        <f t="shared" si="0"/>
        <v>-53.211847962555446</v>
      </c>
      <c r="J32" s="23">
        <f t="shared" si="1"/>
        <v>-62.97983517234114</v>
      </c>
      <c r="K32" s="2"/>
    </row>
    <row r="33" spans="1:11" ht="13.5" thickBot="1">
      <c r="A33" s="9"/>
      <c r="B33" s="39" t="s">
        <v>38</v>
      </c>
      <c r="C33" s="59">
        <v>191722515</v>
      </c>
      <c r="D33" s="59">
        <v>198266185</v>
      </c>
      <c r="E33" s="59">
        <v>186270575</v>
      </c>
      <c r="F33" s="59">
        <v>99913588</v>
      </c>
      <c r="G33" s="60">
        <v>84145200</v>
      </c>
      <c r="H33" s="61">
        <v>94650200</v>
      </c>
      <c r="I33" s="40">
        <f t="shared" si="0"/>
        <v>-46.36104602135899</v>
      </c>
      <c r="J33" s="41">
        <f t="shared" si="1"/>
        <v>-20.201922775359982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57372930</v>
      </c>
      <c r="D8" s="43">
        <v>57362560</v>
      </c>
      <c r="E8" s="43">
        <v>56956652</v>
      </c>
      <c r="F8" s="43">
        <v>61910630</v>
      </c>
      <c r="G8" s="44">
        <v>64474033</v>
      </c>
      <c r="H8" s="45">
        <v>67438457</v>
      </c>
      <c r="I8" s="22">
        <f>IF($E8=0,0,(($F8/$E8)-1)*100)</f>
        <v>8.697804077388538</v>
      </c>
      <c r="J8" s="23">
        <f>IF($E8=0,0,((($H8/$E8)^(1/3))-1)*100)</f>
        <v>5.7923807784459935</v>
      </c>
      <c r="K8" s="2"/>
    </row>
    <row r="9" spans="1:11" ht="12.75">
      <c r="A9" s="5"/>
      <c r="B9" s="21" t="s">
        <v>17</v>
      </c>
      <c r="C9" s="43">
        <v>526516870</v>
      </c>
      <c r="D9" s="43">
        <v>493178464</v>
      </c>
      <c r="E9" s="43">
        <v>509070762</v>
      </c>
      <c r="F9" s="43">
        <v>542391332</v>
      </c>
      <c r="G9" s="44">
        <v>574387293</v>
      </c>
      <c r="H9" s="45">
        <v>610065727</v>
      </c>
      <c r="I9" s="22">
        <f>IF($E9=0,0,(($F9/$E9)-1)*100)</f>
        <v>6.545370995005206</v>
      </c>
      <c r="J9" s="23">
        <f>IF($E9=0,0,((($H9/$E9)^(1/3))-1)*100)</f>
        <v>6.218335369522454</v>
      </c>
      <c r="K9" s="2"/>
    </row>
    <row r="10" spans="1:11" ht="12.75">
      <c r="A10" s="5"/>
      <c r="B10" s="21" t="s">
        <v>18</v>
      </c>
      <c r="C10" s="43">
        <v>153651610</v>
      </c>
      <c r="D10" s="43">
        <v>156707627</v>
      </c>
      <c r="E10" s="43">
        <v>140251825</v>
      </c>
      <c r="F10" s="43">
        <v>150620749</v>
      </c>
      <c r="G10" s="44">
        <v>186554969</v>
      </c>
      <c r="H10" s="45">
        <v>188606870</v>
      </c>
      <c r="I10" s="22">
        <f aca="true" t="shared" si="0" ref="I10:I33">IF($E10=0,0,(($F10/$E10)-1)*100)</f>
        <v>7.393075990276765</v>
      </c>
      <c r="J10" s="23">
        <f aca="true" t="shared" si="1" ref="J10:J33">IF($E10=0,0,((($H10/$E10)^(1/3))-1)*100)</f>
        <v>10.378120721782814</v>
      </c>
      <c r="K10" s="2"/>
    </row>
    <row r="11" spans="1:11" ht="12.75">
      <c r="A11" s="9"/>
      <c r="B11" s="24" t="s">
        <v>19</v>
      </c>
      <c r="C11" s="46">
        <v>737541410</v>
      </c>
      <c r="D11" s="46">
        <v>707248651</v>
      </c>
      <c r="E11" s="46">
        <v>706279239</v>
      </c>
      <c r="F11" s="46">
        <v>754922711</v>
      </c>
      <c r="G11" s="47">
        <v>825416295</v>
      </c>
      <c r="H11" s="48">
        <v>866111054</v>
      </c>
      <c r="I11" s="25">
        <f t="shared" si="0"/>
        <v>6.887286120553804</v>
      </c>
      <c r="J11" s="26">
        <f t="shared" si="1"/>
        <v>7.036618484368673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209988970</v>
      </c>
      <c r="D13" s="43">
        <v>205967531</v>
      </c>
      <c r="E13" s="43">
        <v>202412578</v>
      </c>
      <c r="F13" s="43">
        <v>208382202</v>
      </c>
      <c r="G13" s="44">
        <v>221614021</v>
      </c>
      <c r="H13" s="45">
        <v>234910871</v>
      </c>
      <c r="I13" s="22">
        <f t="shared" si="0"/>
        <v>2.949235694236352</v>
      </c>
      <c r="J13" s="23">
        <f t="shared" si="1"/>
        <v>5.088503194254734</v>
      </c>
      <c r="K13" s="2"/>
    </row>
    <row r="14" spans="1:11" ht="12.75">
      <c r="A14" s="5"/>
      <c r="B14" s="21" t="s">
        <v>22</v>
      </c>
      <c r="C14" s="43">
        <v>14877370</v>
      </c>
      <c r="D14" s="43">
        <v>14877370</v>
      </c>
      <c r="E14" s="43">
        <v>63990</v>
      </c>
      <c r="F14" s="43">
        <v>20035248</v>
      </c>
      <c r="G14" s="44">
        <v>20399827</v>
      </c>
      <c r="H14" s="45">
        <v>21452437</v>
      </c>
      <c r="I14" s="22">
        <f t="shared" si="0"/>
        <v>31209.967182372246</v>
      </c>
      <c r="J14" s="23">
        <f t="shared" si="1"/>
        <v>594.6854055883454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334827658</v>
      </c>
      <c r="D16" s="43">
        <v>334827658</v>
      </c>
      <c r="E16" s="43">
        <v>313681144</v>
      </c>
      <c r="F16" s="43">
        <v>366596634</v>
      </c>
      <c r="G16" s="44">
        <v>393639455</v>
      </c>
      <c r="H16" s="45">
        <v>422679179</v>
      </c>
      <c r="I16" s="22">
        <f t="shared" si="0"/>
        <v>16.86919695753213</v>
      </c>
      <c r="J16" s="23">
        <f t="shared" si="1"/>
        <v>10.45214321331569</v>
      </c>
      <c r="K16" s="2"/>
    </row>
    <row r="17" spans="1:11" ht="12.75">
      <c r="A17" s="5"/>
      <c r="B17" s="21" t="s">
        <v>24</v>
      </c>
      <c r="C17" s="43">
        <v>181285930</v>
      </c>
      <c r="D17" s="43">
        <v>191994247</v>
      </c>
      <c r="E17" s="43">
        <v>137870355</v>
      </c>
      <c r="F17" s="43">
        <v>182847767</v>
      </c>
      <c r="G17" s="44">
        <v>219972571</v>
      </c>
      <c r="H17" s="45">
        <v>216938706</v>
      </c>
      <c r="I17" s="29">
        <f t="shared" si="0"/>
        <v>32.62297540323298</v>
      </c>
      <c r="J17" s="30">
        <f t="shared" si="1"/>
        <v>16.31133767555728</v>
      </c>
      <c r="K17" s="2"/>
    </row>
    <row r="18" spans="1:11" ht="12.75">
      <c r="A18" s="5"/>
      <c r="B18" s="24" t="s">
        <v>25</v>
      </c>
      <c r="C18" s="46">
        <v>740979928</v>
      </c>
      <c r="D18" s="46">
        <v>747666806</v>
      </c>
      <c r="E18" s="46">
        <v>654028067</v>
      </c>
      <c r="F18" s="46">
        <v>777861851</v>
      </c>
      <c r="G18" s="47">
        <v>855625874</v>
      </c>
      <c r="H18" s="48">
        <v>895981193</v>
      </c>
      <c r="I18" s="25">
        <f t="shared" si="0"/>
        <v>18.934016787386597</v>
      </c>
      <c r="J18" s="26">
        <f t="shared" si="1"/>
        <v>11.062514681740332</v>
      </c>
      <c r="K18" s="2"/>
    </row>
    <row r="19" spans="1:11" ht="23.25" customHeight="1">
      <c r="A19" s="31"/>
      <c r="B19" s="32" t="s">
        <v>26</v>
      </c>
      <c r="C19" s="52">
        <v>-3438518</v>
      </c>
      <c r="D19" s="52">
        <v>-40418155</v>
      </c>
      <c r="E19" s="52">
        <v>52251172</v>
      </c>
      <c r="F19" s="53">
        <v>-22939140</v>
      </c>
      <c r="G19" s="54">
        <v>-30209579</v>
      </c>
      <c r="H19" s="55">
        <v>-29870139</v>
      </c>
      <c r="I19" s="33">
        <f t="shared" si="0"/>
        <v>-143.9016755451916</v>
      </c>
      <c r="J19" s="34">
        <f t="shared" si="1"/>
        <v>-182.99407121949577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27087610</v>
      </c>
      <c r="D22" s="43">
        <v>18173311</v>
      </c>
      <c r="E22" s="43">
        <v>15843412</v>
      </c>
      <c r="F22" s="43">
        <v>10865629</v>
      </c>
      <c r="G22" s="44">
        <v>0</v>
      </c>
      <c r="H22" s="45">
        <v>0</v>
      </c>
      <c r="I22" s="38">
        <f t="shared" si="0"/>
        <v>-31.418630027420857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35686860</v>
      </c>
      <c r="D23" s="43">
        <v>31739504</v>
      </c>
      <c r="E23" s="43">
        <v>14456331</v>
      </c>
      <c r="F23" s="43">
        <v>29927540</v>
      </c>
      <c r="G23" s="44">
        <v>39923730</v>
      </c>
      <c r="H23" s="45">
        <v>9380000</v>
      </c>
      <c r="I23" s="38">
        <f t="shared" si="0"/>
        <v>107.02030134755493</v>
      </c>
      <c r="J23" s="23">
        <f t="shared" si="1"/>
        <v>-13.42717589034902</v>
      </c>
      <c r="K23" s="2"/>
    </row>
    <row r="24" spans="1:11" ht="12.75">
      <c r="A24" s="9"/>
      <c r="B24" s="21" t="s">
        <v>30</v>
      </c>
      <c r="C24" s="43">
        <v>32659130</v>
      </c>
      <c r="D24" s="43">
        <v>33818946</v>
      </c>
      <c r="E24" s="43">
        <v>35909887</v>
      </c>
      <c r="F24" s="43">
        <v>39008697</v>
      </c>
      <c r="G24" s="44">
        <v>48209564</v>
      </c>
      <c r="H24" s="45">
        <v>57040870</v>
      </c>
      <c r="I24" s="38">
        <f t="shared" si="0"/>
        <v>8.629406157696895</v>
      </c>
      <c r="J24" s="23">
        <f t="shared" si="1"/>
        <v>16.67846333189724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95433600</v>
      </c>
      <c r="D26" s="46">
        <v>83731761</v>
      </c>
      <c r="E26" s="46">
        <v>66209630</v>
      </c>
      <c r="F26" s="46">
        <v>79801866</v>
      </c>
      <c r="G26" s="47">
        <v>88133294</v>
      </c>
      <c r="H26" s="48">
        <v>66420870</v>
      </c>
      <c r="I26" s="25">
        <f t="shared" si="0"/>
        <v>20.529092218156176</v>
      </c>
      <c r="J26" s="26">
        <f t="shared" si="1"/>
        <v>0.10623618021892156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7000000</v>
      </c>
      <c r="D28" s="43">
        <v>1343312</v>
      </c>
      <c r="E28" s="43">
        <v>0</v>
      </c>
      <c r="F28" s="43">
        <v>9391647</v>
      </c>
      <c r="G28" s="44">
        <v>4800000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35768030</v>
      </c>
      <c r="D29" s="43">
        <v>26640313</v>
      </c>
      <c r="E29" s="43">
        <v>21971689</v>
      </c>
      <c r="F29" s="43">
        <v>22085185</v>
      </c>
      <c r="G29" s="44">
        <v>17381320</v>
      </c>
      <c r="H29" s="45">
        <v>9217391</v>
      </c>
      <c r="I29" s="38">
        <f t="shared" si="0"/>
        <v>0.5165556457676024</v>
      </c>
      <c r="J29" s="23">
        <f t="shared" si="1"/>
        <v>-25.140281591411085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30115650</v>
      </c>
      <c r="D31" s="43">
        <v>38048386</v>
      </c>
      <c r="E31" s="43">
        <v>38293247</v>
      </c>
      <c r="F31" s="43">
        <v>32755898</v>
      </c>
      <c r="G31" s="44">
        <v>29086956</v>
      </c>
      <c r="H31" s="45">
        <v>30434783</v>
      </c>
      <c r="I31" s="38">
        <f t="shared" si="0"/>
        <v>-14.460379920250688</v>
      </c>
      <c r="J31" s="23">
        <f t="shared" si="1"/>
        <v>-7.370495938609745</v>
      </c>
      <c r="K31" s="2"/>
    </row>
    <row r="32" spans="1:11" ht="12.75">
      <c r="A32" s="9"/>
      <c r="B32" s="21" t="s">
        <v>31</v>
      </c>
      <c r="C32" s="43">
        <v>22549920</v>
      </c>
      <c r="D32" s="43">
        <v>17699750</v>
      </c>
      <c r="E32" s="43">
        <v>5944694</v>
      </c>
      <c r="F32" s="43">
        <v>15569136</v>
      </c>
      <c r="G32" s="44">
        <v>36865018</v>
      </c>
      <c r="H32" s="45">
        <v>26768696</v>
      </c>
      <c r="I32" s="38">
        <f t="shared" si="0"/>
        <v>161.89970417316687</v>
      </c>
      <c r="J32" s="23">
        <f t="shared" si="1"/>
        <v>65.13250551715133</v>
      </c>
      <c r="K32" s="2"/>
    </row>
    <row r="33" spans="1:11" ht="13.5" thickBot="1">
      <c r="A33" s="9"/>
      <c r="B33" s="39" t="s">
        <v>38</v>
      </c>
      <c r="C33" s="59">
        <v>95433600</v>
      </c>
      <c r="D33" s="59">
        <v>83731761</v>
      </c>
      <c r="E33" s="59">
        <v>66209630</v>
      </c>
      <c r="F33" s="59">
        <v>79801866</v>
      </c>
      <c r="G33" s="60">
        <v>88133294</v>
      </c>
      <c r="H33" s="61">
        <v>66420870</v>
      </c>
      <c r="I33" s="40">
        <f t="shared" si="0"/>
        <v>20.529092218156176</v>
      </c>
      <c r="J33" s="41">
        <f t="shared" si="1"/>
        <v>0.10623618021892156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440805045</v>
      </c>
      <c r="D10" s="43">
        <v>442317493</v>
      </c>
      <c r="E10" s="43">
        <v>405356619</v>
      </c>
      <c r="F10" s="43">
        <v>434174851</v>
      </c>
      <c r="G10" s="44">
        <v>442253990</v>
      </c>
      <c r="H10" s="45">
        <v>454806440</v>
      </c>
      <c r="I10" s="22">
        <f aca="true" t="shared" si="0" ref="I10:I33">IF($E10=0,0,(($F10/$E10)-1)*100)</f>
        <v>7.109352764756505</v>
      </c>
      <c r="J10" s="23">
        <f aca="true" t="shared" si="1" ref="J10:J33">IF($E10=0,0,((($H10/$E10)^(1/3))-1)*100)</f>
        <v>3.911379927672254</v>
      </c>
      <c r="K10" s="2"/>
    </row>
    <row r="11" spans="1:11" ht="12.75">
      <c r="A11" s="9"/>
      <c r="B11" s="24" t="s">
        <v>19</v>
      </c>
      <c r="C11" s="46">
        <v>440805045</v>
      </c>
      <c r="D11" s="46">
        <v>442317493</v>
      </c>
      <c r="E11" s="46">
        <v>405356619</v>
      </c>
      <c r="F11" s="46">
        <v>434174851</v>
      </c>
      <c r="G11" s="47">
        <v>442253990</v>
      </c>
      <c r="H11" s="48">
        <v>454806440</v>
      </c>
      <c r="I11" s="25">
        <f t="shared" si="0"/>
        <v>7.109352764756505</v>
      </c>
      <c r="J11" s="26">
        <f t="shared" si="1"/>
        <v>3.911379927672254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225734535</v>
      </c>
      <c r="D13" s="43">
        <v>225156030</v>
      </c>
      <c r="E13" s="43">
        <v>199183634</v>
      </c>
      <c r="F13" s="43">
        <v>233421269</v>
      </c>
      <c r="G13" s="44">
        <v>246552214</v>
      </c>
      <c r="H13" s="45">
        <v>258609460</v>
      </c>
      <c r="I13" s="22">
        <f t="shared" si="0"/>
        <v>17.188979994209763</v>
      </c>
      <c r="J13" s="23">
        <f t="shared" si="1"/>
        <v>9.093008498463284</v>
      </c>
      <c r="K13" s="2"/>
    </row>
    <row r="14" spans="1:11" ht="12.75">
      <c r="A14" s="5"/>
      <c r="B14" s="21" t="s">
        <v>22</v>
      </c>
      <c r="C14" s="43">
        <v>1096008</v>
      </c>
      <c r="D14" s="43">
        <v>1018100</v>
      </c>
      <c r="E14" s="43">
        <v>0</v>
      </c>
      <c r="F14" s="43">
        <v>750000</v>
      </c>
      <c r="G14" s="44">
        <v>750000</v>
      </c>
      <c r="H14" s="45">
        <v>770000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216974517</v>
      </c>
      <c r="D17" s="43">
        <v>210137440</v>
      </c>
      <c r="E17" s="43">
        <v>164667923</v>
      </c>
      <c r="F17" s="43">
        <v>203450504</v>
      </c>
      <c r="G17" s="44">
        <v>201473655</v>
      </c>
      <c r="H17" s="45">
        <v>203263620</v>
      </c>
      <c r="I17" s="29">
        <f t="shared" si="0"/>
        <v>23.55199500512313</v>
      </c>
      <c r="J17" s="30">
        <f t="shared" si="1"/>
        <v>7.271301384070017</v>
      </c>
      <c r="K17" s="2"/>
    </row>
    <row r="18" spans="1:11" ht="12.75">
      <c r="A18" s="5"/>
      <c r="B18" s="24" t="s">
        <v>25</v>
      </c>
      <c r="C18" s="46">
        <v>443805060</v>
      </c>
      <c r="D18" s="46">
        <v>436311570</v>
      </c>
      <c r="E18" s="46">
        <v>363851557</v>
      </c>
      <c r="F18" s="46">
        <v>437621773</v>
      </c>
      <c r="G18" s="47">
        <v>448775869</v>
      </c>
      <c r="H18" s="48">
        <v>462643080</v>
      </c>
      <c r="I18" s="25">
        <f t="shared" si="0"/>
        <v>20.274811136784553</v>
      </c>
      <c r="J18" s="26">
        <f t="shared" si="1"/>
        <v>8.336286331940768</v>
      </c>
      <c r="K18" s="2"/>
    </row>
    <row r="19" spans="1:11" ht="23.25" customHeight="1">
      <c r="A19" s="31"/>
      <c r="B19" s="32" t="s">
        <v>26</v>
      </c>
      <c r="C19" s="52">
        <v>-3000015</v>
      </c>
      <c r="D19" s="52">
        <v>6005923</v>
      </c>
      <c r="E19" s="52">
        <v>41505062</v>
      </c>
      <c r="F19" s="53">
        <v>-3446922</v>
      </c>
      <c r="G19" s="54">
        <v>-6521879</v>
      </c>
      <c r="H19" s="55">
        <v>-7836640</v>
      </c>
      <c r="I19" s="33">
        <f t="shared" si="0"/>
        <v>-108.30482315626946</v>
      </c>
      <c r="J19" s="34">
        <f t="shared" si="1"/>
        <v>-157.368867479415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36222695</v>
      </c>
      <c r="D23" s="43">
        <v>9707085</v>
      </c>
      <c r="E23" s="43">
        <v>7214710</v>
      </c>
      <c r="F23" s="43">
        <v>28157871</v>
      </c>
      <c r="G23" s="44">
        <v>21951900</v>
      </c>
      <c r="H23" s="45">
        <v>22430000</v>
      </c>
      <c r="I23" s="38">
        <f t="shared" si="0"/>
        <v>290.2841694260753</v>
      </c>
      <c r="J23" s="23">
        <f t="shared" si="1"/>
        <v>45.94978677782029</v>
      </c>
      <c r="K23" s="2"/>
    </row>
    <row r="24" spans="1:11" ht="12.75">
      <c r="A24" s="9"/>
      <c r="B24" s="21" t="s">
        <v>30</v>
      </c>
      <c r="C24" s="43">
        <v>6427500</v>
      </c>
      <c r="D24" s="43">
        <v>1241743</v>
      </c>
      <c r="E24" s="43">
        <v>139571</v>
      </c>
      <c r="F24" s="43">
        <v>1733100</v>
      </c>
      <c r="G24" s="44">
        <v>1806200</v>
      </c>
      <c r="H24" s="45">
        <v>617900</v>
      </c>
      <c r="I24" s="38">
        <f t="shared" si="0"/>
        <v>1141.7335979537297</v>
      </c>
      <c r="J24" s="23">
        <f t="shared" si="1"/>
        <v>64.20044698682428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42650195</v>
      </c>
      <c r="D26" s="46">
        <v>10948828</v>
      </c>
      <c r="E26" s="46">
        <v>7354281</v>
      </c>
      <c r="F26" s="46">
        <v>29890971</v>
      </c>
      <c r="G26" s="47">
        <v>23758100</v>
      </c>
      <c r="H26" s="48">
        <v>23047900</v>
      </c>
      <c r="I26" s="25">
        <f t="shared" si="0"/>
        <v>306.4431451558622</v>
      </c>
      <c r="J26" s="26">
        <f t="shared" si="1"/>
        <v>46.340223410200366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200000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42450195</v>
      </c>
      <c r="D32" s="43">
        <v>10948828</v>
      </c>
      <c r="E32" s="43">
        <v>7354281</v>
      </c>
      <c r="F32" s="43">
        <v>29890971</v>
      </c>
      <c r="G32" s="44">
        <v>23758100</v>
      </c>
      <c r="H32" s="45">
        <v>23047900</v>
      </c>
      <c r="I32" s="38">
        <f t="shared" si="0"/>
        <v>306.4431451558622</v>
      </c>
      <c r="J32" s="23">
        <f t="shared" si="1"/>
        <v>46.340223410200366</v>
      </c>
      <c r="K32" s="2"/>
    </row>
    <row r="33" spans="1:11" ht="13.5" thickBot="1">
      <c r="A33" s="9"/>
      <c r="B33" s="39" t="s">
        <v>38</v>
      </c>
      <c r="C33" s="59">
        <v>42650195</v>
      </c>
      <c r="D33" s="59">
        <v>10948828</v>
      </c>
      <c r="E33" s="59">
        <v>7354281</v>
      </c>
      <c r="F33" s="59">
        <v>29890971</v>
      </c>
      <c r="G33" s="60">
        <v>23758100</v>
      </c>
      <c r="H33" s="61">
        <v>23047900</v>
      </c>
      <c r="I33" s="40">
        <f t="shared" si="0"/>
        <v>306.4431451558622</v>
      </c>
      <c r="J33" s="41">
        <f t="shared" si="1"/>
        <v>46.340223410200366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109650306</v>
      </c>
      <c r="D8" s="43">
        <v>110000306</v>
      </c>
      <c r="E8" s="43">
        <v>111900162</v>
      </c>
      <c r="F8" s="43">
        <v>116980258</v>
      </c>
      <c r="G8" s="44">
        <v>123999072</v>
      </c>
      <c r="H8" s="45">
        <v>131439017</v>
      </c>
      <c r="I8" s="22">
        <f>IF($E8=0,0,(($F8/$E8)-1)*100)</f>
        <v>4.5398468681394855</v>
      </c>
      <c r="J8" s="23">
        <f>IF($E8=0,0,((($H8/$E8)^(1/3))-1)*100)</f>
        <v>5.511029939759493</v>
      </c>
      <c r="K8" s="2"/>
    </row>
    <row r="9" spans="1:11" ht="12.75">
      <c r="A9" s="5"/>
      <c r="B9" s="21" t="s">
        <v>17</v>
      </c>
      <c r="C9" s="43">
        <v>235473560</v>
      </c>
      <c r="D9" s="43">
        <v>238697973</v>
      </c>
      <c r="E9" s="43">
        <v>238309139</v>
      </c>
      <c r="F9" s="43">
        <v>250327679</v>
      </c>
      <c r="G9" s="44">
        <v>265347341</v>
      </c>
      <c r="H9" s="45">
        <v>281268179</v>
      </c>
      <c r="I9" s="22">
        <f>IF($E9=0,0,(($F9/$E9)-1)*100)</f>
        <v>5.043256020491937</v>
      </c>
      <c r="J9" s="23">
        <f>IF($E9=0,0,((($H9/$E9)^(1/3))-1)*100)</f>
        <v>5.680120863068039</v>
      </c>
      <c r="K9" s="2"/>
    </row>
    <row r="10" spans="1:11" ht="12.75">
      <c r="A10" s="5"/>
      <c r="B10" s="21" t="s">
        <v>18</v>
      </c>
      <c r="C10" s="43">
        <v>205936951</v>
      </c>
      <c r="D10" s="43">
        <v>239860167</v>
      </c>
      <c r="E10" s="43">
        <v>60767713</v>
      </c>
      <c r="F10" s="43">
        <v>225585815</v>
      </c>
      <c r="G10" s="44">
        <v>232933139</v>
      </c>
      <c r="H10" s="45">
        <v>247324605</v>
      </c>
      <c r="I10" s="22">
        <f aca="true" t="shared" si="0" ref="I10:I33">IF($E10=0,0,(($F10/$E10)-1)*100)</f>
        <v>271.2264356567113</v>
      </c>
      <c r="J10" s="23">
        <f aca="true" t="shared" si="1" ref="J10:J33">IF($E10=0,0,((($H10/$E10)^(1/3))-1)*100)</f>
        <v>59.66074229790532</v>
      </c>
      <c r="K10" s="2"/>
    </row>
    <row r="11" spans="1:11" ht="12.75">
      <c r="A11" s="9"/>
      <c r="B11" s="24" t="s">
        <v>19</v>
      </c>
      <c r="C11" s="46">
        <v>551060817</v>
      </c>
      <c r="D11" s="46">
        <v>588558446</v>
      </c>
      <c r="E11" s="46">
        <v>410977014</v>
      </c>
      <c r="F11" s="46">
        <v>592893752</v>
      </c>
      <c r="G11" s="47">
        <v>622279552</v>
      </c>
      <c r="H11" s="48">
        <v>660031801</v>
      </c>
      <c r="I11" s="25">
        <f t="shared" si="0"/>
        <v>44.264455627194764</v>
      </c>
      <c r="J11" s="26">
        <f t="shared" si="1"/>
        <v>17.10688870462709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230510086</v>
      </c>
      <c r="D13" s="43">
        <v>229935086</v>
      </c>
      <c r="E13" s="43">
        <v>199736411</v>
      </c>
      <c r="F13" s="43">
        <v>243888096</v>
      </c>
      <c r="G13" s="44">
        <v>255723159</v>
      </c>
      <c r="H13" s="45">
        <v>271028396</v>
      </c>
      <c r="I13" s="22">
        <f t="shared" si="0"/>
        <v>22.10497564212266</v>
      </c>
      <c r="J13" s="23">
        <f t="shared" si="1"/>
        <v>10.709745136046077</v>
      </c>
      <c r="K13" s="2"/>
    </row>
    <row r="14" spans="1:11" ht="12.75">
      <c r="A14" s="5"/>
      <c r="B14" s="21" t="s">
        <v>22</v>
      </c>
      <c r="C14" s="43">
        <v>57789145</v>
      </c>
      <c r="D14" s="43">
        <v>72667129</v>
      </c>
      <c r="E14" s="43">
        <v>78991226</v>
      </c>
      <c r="F14" s="43">
        <v>79577394</v>
      </c>
      <c r="G14" s="44">
        <v>84352037</v>
      </c>
      <c r="H14" s="45">
        <v>89413159</v>
      </c>
      <c r="I14" s="22">
        <f t="shared" si="0"/>
        <v>0.7420672265550099</v>
      </c>
      <c r="J14" s="23">
        <f t="shared" si="1"/>
        <v>4.217550520231583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87525828</v>
      </c>
      <c r="D16" s="43">
        <v>87525828</v>
      </c>
      <c r="E16" s="43">
        <v>78044881</v>
      </c>
      <c r="F16" s="43">
        <v>99883639</v>
      </c>
      <c r="G16" s="44">
        <v>105876657</v>
      </c>
      <c r="H16" s="45">
        <v>112229256</v>
      </c>
      <c r="I16" s="22">
        <f t="shared" si="0"/>
        <v>27.982306744756258</v>
      </c>
      <c r="J16" s="23">
        <f t="shared" si="1"/>
        <v>12.8722598747798</v>
      </c>
      <c r="K16" s="2"/>
    </row>
    <row r="17" spans="1:11" ht="12.75">
      <c r="A17" s="5"/>
      <c r="B17" s="21" t="s">
        <v>24</v>
      </c>
      <c r="C17" s="43">
        <v>198759566</v>
      </c>
      <c r="D17" s="43">
        <v>222760489</v>
      </c>
      <c r="E17" s="43">
        <v>133630923</v>
      </c>
      <c r="F17" s="43">
        <v>190387104</v>
      </c>
      <c r="G17" s="44">
        <v>196275098</v>
      </c>
      <c r="H17" s="45">
        <v>207597084</v>
      </c>
      <c r="I17" s="29">
        <f t="shared" si="0"/>
        <v>42.472340776992155</v>
      </c>
      <c r="J17" s="30">
        <f t="shared" si="1"/>
        <v>15.816764174193821</v>
      </c>
      <c r="K17" s="2"/>
    </row>
    <row r="18" spans="1:11" ht="12.75">
      <c r="A18" s="5"/>
      <c r="B18" s="24" t="s">
        <v>25</v>
      </c>
      <c r="C18" s="46">
        <v>574584625</v>
      </c>
      <c r="D18" s="46">
        <v>612888532</v>
      </c>
      <c r="E18" s="46">
        <v>490403441</v>
      </c>
      <c r="F18" s="46">
        <v>613736233</v>
      </c>
      <c r="G18" s="47">
        <v>642226951</v>
      </c>
      <c r="H18" s="48">
        <v>680267895</v>
      </c>
      <c r="I18" s="25">
        <f t="shared" si="0"/>
        <v>25.14925094092071</v>
      </c>
      <c r="J18" s="26">
        <f t="shared" si="1"/>
        <v>11.525836344916506</v>
      </c>
      <c r="K18" s="2"/>
    </row>
    <row r="19" spans="1:11" ht="23.25" customHeight="1">
      <c r="A19" s="31"/>
      <c r="B19" s="32" t="s">
        <v>26</v>
      </c>
      <c r="C19" s="52">
        <v>-23523808</v>
      </c>
      <c r="D19" s="52">
        <v>-24330086</v>
      </c>
      <c r="E19" s="52">
        <v>-79426427</v>
      </c>
      <c r="F19" s="53">
        <v>-20842481</v>
      </c>
      <c r="G19" s="54">
        <v>-19947399</v>
      </c>
      <c r="H19" s="55">
        <v>-20236094</v>
      </c>
      <c r="I19" s="33">
        <f t="shared" si="0"/>
        <v>-73.75875790056628</v>
      </c>
      <c r="J19" s="34">
        <f t="shared" si="1"/>
        <v>-36.60516332642301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37660541</v>
      </c>
      <c r="D22" s="43">
        <v>0</v>
      </c>
      <c r="E22" s="43">
        <v>19667180</v>
      </c>
      <c r="F22" s="43">
        <v>53621787</v>
      </c>
      <c r="G22" s="44">
        <v>31123738</v>
      </c>
      <c r="H22" s="45">
        <v>25897283</v>
      </c>
      <c r="I22" s="38">
        <f t="shared" si="0"/>
        <v>172.64603771359188</v>
      </c>
      <c r="J22" s="23">
        <f t="shared" si="1"/>
        <v>9.606767554401907</v>
      </c>
      <c r="K22" s="2"/>
    </row>
    <row r="23" spans="1:11" ht="12.75">
      <c r="A23" s="9"/>
      <c r="B23" s="21" t="s">
        <v>29</v>
      </c>
      <c r="C23" s="43">
        <v>22726567</v>
      </c>
      <c r="D23" s="43">
        <v>0</v>
      </c>
      <c r="E23" s="43">
        <v>4031123</v>
      </c>
      <c r="F23" s="43">
        <v>20625621</v>
      </c>
      <c r="G23" s="44">
        <v>22478304</v>
      </c>
      <c r="H23" s="45">
        <v>16876740</v>
      </c>
      <c r="I23" s="38">
        <f t="shared" si="0"/>
        <v>411.6594308831559</v>
      </c>
      <c r="J23" s="23">
        <f t="shared" si="1"/>
        <v>61.171223699947205</v>
      </c>
      <c r="K23" s="2"/>
    </row>
    <row r="24" spans="1:11" ht="12.75">
      <c r="A24" s="9"/>
      <c r="B24" s="21" t="s">
        <v>30</v>
      </c>
      <c r="C24" s="43">
        <v>75906407</v>
      </c>
      <c r="D24" s="43">
        <v>0</v>
      </c>
      <c r="E24" s="43">
        <v>38011535</v>
      </c>
      <c r="F24" s="43">
        <v>64412974</v>
      </c>
      <c r="G24" s="44">
        <v>59094695</v>
      </c>
      <c r="H24" s="45">
        <v>56016260</v>
      </c>
      <c r="I24" s="38">
        <f t="shared" si="0"/>
        <v>69.45638738346136</v>
      </c>
      <c r="J24" s="23">
        <f t="shared" si="1"/>
        <v>13.797546965964269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136293515</v>
      </c>
      <c r="D26" s="46">
        <v>0</v>
      </c>
      <c r="E26" s="46">
        <v>61709838</v>
      </c>
      <c r="F26" s="46">
        <v>138660382</v>
      </c>
      <c r="G26" s="47">
        <v>112696737</v>
      </c>
      <c r="H26" s="48">
        <v>98790283</v>
      </c>
      <c r="I26" s="25">
        <f t="shared" si="0"/>
        <v>124.69736835154225</v>
      </c>
      <c r="J26" s="26">
        <f t="shared" si="1"/>
        <v>16.982242157147944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51473420</v>
      </c>
      <c r="D28" s="43">
        <v>50099655</v>
      </c>
      <c r="E28" s="43">
        <v>8312152</v>
      </c>
      <c r="F28" s="43">
        <v>23599481</v>
      </c>
      <c r="G28" s="44">
        <v>9369907</v>
      </c>
      <c r="H28" s="45">
        <v>12502098</v>
      </c>
      <c r="I28" s="38">
        <f t="shared" si="0"/>
        <v>183.91541684993248</v>
      </c>
      <c r="J28" s="23">
        <f t="shared" si="1"/>
        <v>14.57498459193367</v>
      </c>
      <c r="K28" s="2"/>
    </row>
    <row r="29" spans="1:11" ht="12.75">
      <c r="A29" s="9"/>
      <c r="B29" s="21" t="s">
        <v>35</v>
      </c>
      <c r="C29" s="43">
        <v>23830338</v>
      </c>
      <c r="D29" s="43">
        <v>26314119</v>
      </c>
      <c r="E29" s="43">
        <v>10555172</v>
      </c>
      <c r="F29" s="43">
        <v>14695246</v>
      </c>
      <c r="G29" s="44">
        <v>17800869</v>
      </c>
      <c r="H29" s="45">
        <v>10100000</v>
      </c>
      <c r="I29" s="38">
        <f t="shared" si="0"/>
        <v>39.2231789306702</v>
      </c>
      <c r="J29" s="23">
        <f t="shared" si="1"/>
        <v>-1.4586094691899643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103084792</v>
      </c>
      <c r="D31" s="43">
        <v>95648505</v>
      </c>
      <c r="E31" s="43">
        <v>3583787</v>
      </c>
      <c r="F31" s="43">
        <v>35858083</v>
      </c>
      <c r="G31" s="44">
        <v>13750000</v>
      </c>
      <c r="H31" s="45">
        <v>13750000</v>
      </c>
      <c r="I31" s="38">
        <f t="shared" si="0"/>
        <v>900.5640123143479</v>
      </c>
      <c r="J31" s="23">
        <f t="shared" si="1"/>
        <v>56.5501553089788</v>
      </c>
      <c r="K31" s="2"/>
    </row>
    <row r="32" spans="1:11" ht="12.75">
      <c r="A32" s="9"/>
      <c r="B32" s="21" t="s">
        <v>31</v>
      </c>
      <c r="C32" s="43">
        <v>121618990</v>
      </c>
      <c r="D32" s="43">
        <v>102929369</v>
      </c>
      <c r="E32" s="43">
        <v>39258727</v>
      </c>
      <c r="F32" s="43">
        <v>64507572</v>
      </c>
      <c r="G32" s="44">
        <v>71775961</v>
      </c>
      <c r="H32" s="45">
        <v>62438185</v>
      </c>
      <c r="I32" s="38">
        <f t="shared" si="0"/>
        <v>64.31396769436768</v>
      </c>
      <c r="J32" s="23">
        <f t="shared" si="1"/>
        <v>16.727007658089164</v>
      </c>
      <c r="K32" s="2"/>
    </row>
    <row r="33" spans="1:11" ht="13.5" thickBot="1">
      <c r="A33" s="9"/>
      <c r="B33" s="39" t="s">
        <v>38</v>
      </c>
      <c r="C33" s="59">
        <v>300007540</v>
      </c>
      <c r="D33" s="59">
        <v>274991648</v>
      </c>
      <c r="E33" s="59">
        <v>61709838</v>
      </c>
      <c r="F33" s="59">
        <v>138660382</v>
      </c>
      <c r="G33" s="60">
        <v>112696737</v>
      </c>
      <c r="H33" s="61">
        <v>98790283</v>
      </c>
      <c r="I33" s="40">
        <f t="shared" si="0"/>
        <v>124.69736835154225</v>
      </c>
      <c r="J33" s="41">
        <f t="shared" si="1"/>
        <v>16.982242157147944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242150000</v>
      </c>
      <c r="D8" s="43">
        <v>242950000</v>
      </c>
      <c r="E8" s="43">
        <v>240914410</v>
      </c>
      <c r="F8" s="43">
        <v>262550976</v>
      </c>
      <c r="G8" s="44">
        <v>275225976</v>
      </c>
      <c r="H8" s="45">
        <v>288401976</v>
      </c>
      <c r="I8" s="22">
        <f>IF($E8=0,0,(($F8/$E8)-1)*100)</f>
        <v>8.98101778137721</v>
      </c>
      <c r="J8" s="23">
        <f>IF($E8=0,0,((($H8/$E8)^(1/3))-1)*100)</f>
        <v>6.180594195439859</v>
      </c>
      <c r="K8" s="2"/>
    </row>
    <row r="9" spans="1:11" ht="12.75">
      <c r="A9" s="5"/>
      <c r="B9" s="21" t="s">
        <v>17</v>
      </c>
      <c r="C9" s="43">
        <v>676329816</v>
      </c>
      <c r="D9" s="43">
        <v>682949816</v>
      </c>
      <c r="E9" s="43">
        <v>690343997</v>
      </c>
      <c r="F9" s="43">
        <v>663208769</v>
      </c>
      <c r="G9" s="44">
        <v>693993800</v>
      </c>
      <c r="H9" s="45">
        <v>768303900</v>
      </c>
      <c r="I9" s="22">
        <f>IF($E9=0,0,(($F9/$E9)-1)*100)</f>
        <v>-3.930682111805195</v>
      </c>
      <c r="J9" s="23">
        <f>IF($E9=0,0,((($H9/$E9)^(1/3))-1)*100)</f>
        <v>3.6308741795115784</v>
      </c>
      <c r="K9" s="2"/>
    </row>
    <row r="10" spans="1:11" ht="12.75">
      <c r="A10" s="5"/>
      <c r="B10" s="21" t="s">
        <v>18</v>
      </c>
      <c r="C10" s="43">
        <v>253880704</v>
      </c>
      <c r="D10" s="43">
        <v>347459953</v>
      </c>
      <c r="E10" s="43">
        <v>334384348</v>
      </c>
      <c r="F10" s="43">
        <v>329425730</v>
      </c>
      <c r="G10" s="44">
        <v>350255750</v>
      </c>
      <c r="H10" s="45">
        <v>366876650</v>
      </c>
      <c r="I10" s="22">
        <f aca="true" t="shared" si="0" ref="I10:I33">IF($E10=0,0,(($F10/$E10)-1)*100)</f>
        <v>-1.4829097204035357</v>
      </c>
      <c r="J10" s="23">
        <f aca="true" t="shared" si="1" ref="J10:J33">IF($E10=0,0,((($H10/$E10)^(1/3))-1)*100)</f>
        <v>3.1394260693617504</v>
      </c>
      <c r="K10" s="2"/>
    </row>
    <row r="11" spans="1:11" ht="12.75">
      <c r="A11" s="9"/>
      <c r="B11" s="24" t="s">
        <v>19</v>
      </c>
      <c r="C11" s="46">
        <v>1172360520</v>
      </c>
      <c r="D11" s="46">
        <v>1273359769</v>
      </c>
      <c r="E11" s="46">
        <v>1265642755</v>
      </c>
      <c r="F11" s="46">
        <v>1255185475</v>
      </c>
      <c r="G11" s="47">
        <v>1319475526</v>
      </c>
      <c r="H11" s="48">
        <v>1423582526</v>
      </c>
      <c r="I11" s="25">
        <f t="shared" si="0"/>
        <v>-0.8262426311601678</v>
      </c>
      <c r="J11" s="26">
        <f t="shared" si="1"/>
        <v>3.997724530791835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399803730</v>
      </c>
      <c r="D13" s="43">
        <v>399521016</v>
      </c>
      <c r="E13" s="43">
        <v>388128209</v>
      </c>
      <c r="F13" s="43">
        <v>435324953</v>
      </c>
      <c r="G13" s="44">
        <v>456328395</v>
      </c>
      <c r="H13" s="45">
        <v>482727340</v>
      </c>
      <c r="I13" s="22">
        <f t="shared" si="0"/>
        <v>12.160091151735886</v>
      </c>
      <c r="J13" s="23">
        <f t="shared" si="1"/>
        <v>7.541369495078243</v>
      </c>
      <c r="K13" s="2"/>
    </row>
    <row r="14" spans="1:11" ht="12.75">
      <c r="A14" s="5"/>
      <c r="B14" s="21" t="s">
        <v>22</v>
      </c>
      <c r="C14" s="43">
        <v>24901520</v>
      </c>
      <c r="D14" s="43">
        <v>24901520</v>
      </c>
      <c r="E14" s="43">
        <v>22826408</v>
      </c>
      <c r="F14" s="43">
        <v>26263461</v>
      </c>
      <c r="G14" s="44">
        <v>27576636</v>
      </c>
      <c r="H14" s="45">
        <v>28955469</v>
      </c>
      <c r="I14" s="22">
        <f t="shared" si="0"/>
        <v>15.057353745714174</v>
      </c>
      <c r="J14" s="23">
        <f t="shared" si="1"/>
        <v>8.250773776850572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275879707</v>
      </c>
      <c r="D16" s="43">
        <v>280879707</v>
      </c>
      <c r="E16" s="43">
        <v>248253522</v>
      </c>
      <c r="F16" s="43">
        <v>270260407</v>
      </c>
      <c r="G16" s="44">
        <v>290978375</v>
      </c>
      <c r="H16" s="45">
        <v>313125882</v>
      </c>
      <c r="I16" s="22">
        <f t="shared" si="0"/>
        <v>8.864681887574587</v>
      </c>
      <c r="J16" s="23">
        <f t="shared" si="1"/>
        <v>8.04579000638308</v>
      </c>
      <c r="K16" s="2"/>
    </row>
    <row r="17" spans="1:11" ht="12.75">
      <c r="A17" s="5"/>
      <c r="B17" s="21" t="s">
        <v>24</v>
      </c>
      <c r="C17" s="43">
        <v>549377932</v>
      </c>
      <c r="D17" s="43">
        <v>587704159</v>
      </c>
      <c r="E17" s="43">
        <v>474420760</v>
      </c>
      <c r="F17" s="43">
        <v>610161488</v>
      </c>
      <c r="G17" s="44">
        <v>627315047</v>
      </c>
      <c r="H17" s="45">
        <v>646976861</v>
      </c>
      <c r="I17" s="29">
        <f t="shared" si="0"/>
        <v>28.611886208352267</v>
      </c>
      <c r="J17" s="30">
        <f t="shared" si="1"/>
        <v>10.894078022968579</v>
      </c>
      <c r="K17" s="2"/>
    </row>
    <row r="18" spans="1:11" ht="12.75">
      <c r="A18" s="5"/>
      <c r="B18" s="24" t="s">
        <v>25</v>
      </c>
      <c r="C18" s="46">
        <v>1249962889</v>
      </c>
      <c r="D18" s="46">
        <v>1293006402</v>
      </c>
      <c r="E18" s="46">
        <v>1133628899</v>
      </c>
      <c r="F18" s="46">
        <v>1342010309</v>
      </c>
      <c r="G18" s="47">
        <v>1402198453</v>
      </c>
      <c r="H18" s="48">
        <v>1471785552</v>
      </c>
      <c r="I18" s="25">
        <f t="shared" si="0"/>
        <v>18.38180115060739</v>
      </c>
      <c r="J18" s="26">
        <f t="shared" si="1"/>
        <v>9.091574247608602</v>
      </c>
      <c r="K18" s="2"/>
    </row>
    <row r="19" spans="1:11" ht="23.25" customHeight="1">
      <c r="A19" s="31"/>
      <c r="B19" s="32" t="s">
        <v>26</v>
      </c>
      <c r="C19" s="52">
        <v>-77602369</v>
      </c>
      <c r="D19" s="52">
        <v>-19646633</v>
      </c>
      <c r="E19" s="52">
        <v>132013856</v>
      </c>
      <c r="F19" s="53">
        <v>-86824834</v>
      </c>
      <c r="G19" s="54">
        <v>-82722927</v>
      </c>
      <c r="H19" s="55">
        <v>-48203026</v>
      </c>
      <c r="I19" s="33">
        <f t="shared" si="0"/>
        <v>-165.76948559096704</v>
      </c>
      <c r="J19" s="34">
        <f t="shared" si="1"/>
        <v>-171.47457724410552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181002156</v>
      </c>
      <c r="D22" s="43">
        <v>139850074</v>
      </c>
      <c r="E22" s="43">
        <v>43395439</v>
      </c>
      <c r="F22" s="43">
        <v>92949009</v>
      </c>
      <c r="G22" s="44">
        <v>58000000</v>
      </c>
      <c r="H22" s="45">
        <v>59000000</v>
      </c>
      <c r="I22" s="38">
        <f t="shared" si="0"/>
        <v>114.19073327037896</v>
      </c>
      <c r="J22" s="23">
        <f t="shared" si="1"/>
        <v>10.7820273160808</v>
      </c>
      <c r="K22" s="2"/>
    </row>
    <row r="23" spans="1:11" ht="12.75">
      <c r="A23" s="9"/>
      <c r="B23" s="21" t="s">
        <v>29</v>
      </c>
      <c r="C23" s="43">
        <v>201962914</v>
      </c>
      <c r="D23" s="43">
        <v>154501966</v>
      </c>
      <c r="E23" s="43">
        <v>34731589</v>
      </c>
      <c r="F23" s="43">
        <v>124273796</v>
      </c>
      <c r="G23" s="44">
        <v>50025671</v>
      </c>
      <c r="H23" s="45">
        <v>20000000</v>
      </c>
      <c r="I23" s="38">
        <f t="shared" si="0"/>
        <v>257.8120079677322</v>
      </c>
      <c r="J23" s="23">
        <f t="shared" si="1"/>
        <v>-16.804127466920036</v>
      </c>
      <c r="K23" s="2"/>
    </row>
    <row r="24" spans="1:11" ht="12.75">
      <c r="A24" s="9"/>
      <c r="B24" s="21" t="s">
        <v>30</v>
      </c>
      <c r="C24" s="43">
        <v>140388770</v>
      </c>
      <c r="D24" s="43">
        <v>257113186</v>
      </c>
      <c r="E24" s="43">
        <v>116533362</v>
      </c>
      <c r="F24" s="43">
        <v>86515635</v>
      </c>
      <c r="G24" s="44">
        <v>89136550</v>
      </c>
      <c r="H24" s="45">
        <v>75378000</v>
      </c>
      <c r="I24" s="38">
        <f t="shared" si="0"/>
        <v>-25.758912713768613</v>
      </c>
      <c r="J24" s="23">
        <f t="shared" si="1"/>
        <v>-13.516860946384046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523353840</v>
      </c>
      <c r="D26" s="46">
        <v>551465226</v>
      </c>
      <c r="E26" s="46">
        <v>194660390</v>
      </c>
      <c r="F26" s="46">
        <v>303738440</v>
      </c>
      <c r="G26" s="47">
        <v>197162221</v>
      </c>
      <c r="H26" s="48">
        <v>154378000</v>
      </c>
      <c r="I26" s="25">
        <f t="shared" si="0"/>
        <v>56.035051609626386</v>
      </c>
      <c r="J26" s="26">
        <f t="shared" si="1"/>
        <v>-7.437315745446815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97007840</v>
      </c>
      <c r="D28" s="43">
        <v>79964748</v>
      </c>
      <c r="E28" s="43">
        <v>24625024</v>
      </c>
      <c r="F28" s="43">
        <v>52606403</v>
      </c>
      <c r="G28" s="44">
        <v>35515738</v>
      </c>
      <c r="H28" s="45">
        <v>22000000</v>
      </c>
      <c r="I28" s="38">
        <f t="shared" si="0"/>
        <v>113.62985473638525</v>
      </c>
      <c r="J28" s="23">
        <f t="shared" si="1"/>
        <v>-3.6876441346105127</v>
      </c>
      <c r="K28" s="2"/>
    </row>
    <row r="29" spans="1:11" ht="12.75">
      <c r="A29" s="9"/>
      <c r="B29" s="21" t="s">
        <v>35</v>
      </c>
      <c r="C29" s="43">
        <v>67101200</v>
      </c>
      <c r="D29" s="43">
        <v>57498586</v>
      </c>
      <c r="E29" s="43">
        <v>19718297</v>
      </c>
      <c r="F29" s="43">
        <v>21118639</v>
      </c>
      <c r="G29" s="44">
        <v>46500000</v>
      </c>
      <c r="H29" s="45">
        <v>31000000</v>
      </c>
      <c r="I29" s="38">
        <f t="shared" si="0"/>
        <v>7.1017390599198205</v>
      </c>
      <c r="J29" s="23">
        <f t="shared" si="1"/>
        <v>16.27796701540083</v>
      </c>
      <c r="K29" s="2"/>
    </row>
    <row r="30" spans="1:11" ht="12.75">
      <c r="A30" s="9"/>
      <c r="B30" s="21" t="s">
        <v>36</v>
      </c>
      <c r="C30" s="43">
        <v>52877664</v>
      </c>
      <c r="D30" s="43">
        <v>168746726</v>
      </c>
      <c r="E30" s="43">
        <v>79436934</v>
      </c>
      <c r="F30" s="43">
        <v>48144480</v>
      </c>
      <c r="G30" s="44">
        <v>46666550</v>
      </c>
      <c r="H30" s="45">
        <v>37850000</v>
      </c>
      <c r="I30" s="38">
        <f t="shared" si="0"/>
        <v>-39.392827019230126</v>
      </c>
      <c r="J30" s="23">
        <f t="shared" si="1"/>
        <v>-21.894586350323863</v>
      </c>
      <c r="K30" s="2"/>
    </row>
    <row r="31" spans="1:11" ht="12.75">
      <c r="A31" s="9"/>
      <c r="B31" s="21" t="s">
        <v>37</v>
      </c>
      <c r="C31" s="43">
        <v>93387552</v>
      </c>
      <c r="D31" s="43">
        <v>75687552</v>
      </c>
      <c r="E31" s="43">
        <v>16771824</v>
      </c>
      <c r="F31" s="43">
        <v>49435958</v>
      </c>
      <c r="G31" s="44">
        <v>11434262</v>
      </c>
      <c r="H31" s="45">
        <v>17000000</v>
      </c>
      <c r="I31" s="38">
        <f t="shared" si="0"/>
        <v>194.75600268641026</v>
      </c>
      <c r="J31" s="23">
        <f t="shared" si="1"/>
        <v>0.45144959316389954</v>
      </c>
      <c r="K31" s="2"/>
    </row>
    <row r="32" spans="1:11" ht="12.75">
      <c r="A32" s="9"/>
      <c r="B32" s="21" t="s">
        <v>31</v>
      </c>
      <c r="C32" s="43">
        <v>212979584</v>
      </c>
      <c r="D32" s="43">
        <v>169567614</v>
      </c>
      <c r="E32" s="43">
        <v>54108311</v>
      </c>
      <c r="F32" s="43">
        <v>132432960</v>
      </c>
      <c r="G32" s="44">
        <v>57045671</v>
      </c>
      <c r="H32" s="45">
        <v>46528000</v>
      </c>
      <c r="I32" s="38">
        <f t="shared" si="0"/>
        <v>144.75530200896495</v>
      </c>
      <c r="J32" s="23">
        <f t="shared" si="1"/>
        <v>-4.906652511674093</v>
      </c>
      <c r="K32" s="2"/>
    </row>
    <row r="33" spans="1:11" ht="13.5" thickBot="1">
      <c r="A33" s="9"/>
      <c r="B33" s="39" t="s">
        <v>38</v>
      </c>
      <c r="C33" s="59">
        <v>523353840</v>
      </c>
      <c r="D33" s="59">
        <v>551465226</v>
      </c>
      <c r="E33" s="59">
        <v>194660390</v>
      </c>
      <c r="F33" s="59">
        <v>303738440</v>
      </c>
      <c r="G33" s="60">
        <v>197162221</v>
      </c>
      <c r="H33" s="61">
        <v>154378000</v>
      </c>
      <c r="I33" s="40">
        <f t="shared" si="0"/>
        <v>56.035051609626386</v>
      </c>
      <c r="J33" s="41">
        <f t="shared" si="1"/>
        <v>-7.437315745446815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69193000</v>
      </c>
      <c r="D8" s="43">
        <v>69193000</v>
      </c>
      <c r="E8" s="43">
        <v>72342791</v>
      </c>
      <c r="F8" s="43">
        <v>74061100</v>
      </c>
      <c r="G8" s="44">
        <v>79271200</v>
      </c>
      <c r="H8" s="45">
        <v>84847200</v>
      </c>
      <c r="I8" s="22">
        <f>IF($E8=0,0,(($F8/$E8)-1)*100)</f>
        <v>2.37523183201489</v>
      </c>
      <c r="J8" s="23">
        <f>IF($E8=0,0,((($H8/$E8)^(1/3))-1)*100)</f>
        <v>5.458296479888891</v>
      </c>
      <c r="K8" s="2"/>
    </row>
    <row r="9" spans="1:11" ht="12.75">
      <c r="A9" s="5"/>
      <c r="B9" s="21" t="s">
        <v>17</v>
      </c>
      <c r="C9" s="43">
        <v>178098200</v>
      </c>
      <c r="D9" s="43">
        <v>184074400</v>
      </c>
      <c r="E9" s="43">
        <v>184144345</v>
      </c>
      <c r="F9" s="43">
        <v>198344900</v>
      </c>
      <c r="G9" s="44">
        <v>209769000</v>
      </c>
      <c r="H9" s="45">
        <v>227176300</v>
      </c>
      <c r="I9" s="22">
        <f>IF($E9=0,0,(($F9/$E9)-1)*100)</f>
        <v>7.711643276365621</v>
      </c>
      <c r="J9" s="23">
        <f>IF($E9=0,0,((($H9/$E9)^(1/3))-1)*100)</f>
        <v>7.251048152488249</v>
      </c>
      <c r="K9" s="2"/>
    </row>
    <row r="10" spans="1:11" ht="12.75">
      <c r="A10" s="5"/>
      <c r="B10" s="21" t="s">
        <v>18</v>
      </c>
      <c r="C10" s="43">
        <v>87213513</v>
      </c>
      <c r="D10" s="43">
        <v>140197257</v>
      </c>
      <c r="E10" s="43">
        <v>65129070</v>
      </c>
      <c r="F10" s="43">
        <v>107986870</v>
      </c>
      <c r="G10" s="44">
        <v>100321952</v>
      </c>
      <c r="H10" s="45">
        <v>104860050</v>
      </c>
      <c r="I10" s="22">
        <f aca="true" t="shared" si="0" ref="I10:I33">IF($E10=0,0,(($F10/$E10)-1)*100)</f>
        <v>65.80440961309597</v>
      </c>
      <c r="J10" s="23">
        <f aca="true" t="shared" si="1" ref="J10:J33">IF($E10=0,0,((($H10/$E10)^(1/3))-1)*100)</f>
        <v>17.204709080580383</v>
      </c>
      <c r="K10" s="2"/>
    </row>
    <row r="11" spans="1:11" ht="12.75">
      <c r="A11" s="9"/>
      <c r="B11" s="24" t="s">
        <v>19</v>
      </c>
      <c r="C11" s="46">
        <v>334504713</v>
      </c>
      <c r="D11" s="46">
        <v>393464657</v>
      </c>
      <c r="E11" s="46">
        <v>321616206</v>
      </c>
      <c r="F11" s="46">
        <v>380392870</v>
      </c>
      <c r="G11" s="47">
        <v>389362152</v>
      </c>
      <c r="H11" s="48">
        <v>416883550</v>
      </c>
      <c r="I11" s="25">
        <f t="shared" si="0"/>
        <v>18.275404940259765</v>
      </c>
      <c r="J11" s="26">
        <f t="shared" si="1"/>
        <v>9.033246786852756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139129060</v>
      </c>
      <c r="D13" s="43">
        <v>141049100</v>
      </c>
      <c r="E13" s="43">
        <v>129489805</v>
      </c>
      <c r="F13" s="43">
        <v>154340786</v>
      </c>
      <c r="G13" s="44">
        <v>161047214</v>
      </c>
      <c r="H13" s="45">
        <v>169977379</v>
      </c>
      <c r="I13" s="22">
        <f t="shared" si="0"/>
        <v>19.191457582316996</v>
      </c>
      <c r="J13" s="23">
        <f t="shared" si="1"/>
        <v>9.492704678266728</v>
      </c>
      <c r="K13" s="2"/>
    </row>
    <row r="14" spans="1:11" ht="12.75">
      <c r="A14" s="5"/>
      <c r="B14" s="21" t="s">
        <v>22</v>
      </c>
      <c r="C14" s="43">
        <v>11267458</v>
      </c>
      <c r="D14" s="43">
        <v>11267458</v>
      </c>
      <c r="E14" s="43">
        <v>0</v>
      </c>
      <c r="F14" s="43">
        <v>9903500</v>
      </c>
      <c r="G14" s="44">
        <v>10470000</v>
      </c>
      <c r="H14" s="45">
        <v>11072400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88404190</v>
      </c>
      <c r="D16" s="43">
        <v>84394190</v>
      </c>
      <c r="E16" s="43">
        <v>80810406</v>
      </c>
      <c r="F16" s="43">
        <v>91250300</v>
      </c>
      <c r="G16" s="44">
        <v>95994700</v>
      </c>
      <c r="H16" s="45">
        <v>104529700</v>
      </c>
      <c r="I16" s="22">
        <f t="shared" si="0"/>
        <v>12.918997090547958</v>
      </c>
      <c r="J16" s="23">
        <f t="shared" si="1"/>
        <v>8.957585761828035</v>
      </c>
      <c r="K16" s="2"/>
    </row>
    <row r="17" spans="1:11" ht="12.75">
      <c r="A17" s="5"/>
      <c r="B17" s="21" t="s">
        <v>24</v>
      </c>
      <c r="C17" s="43">
        <v>105003810</v>
      </c>
      <c r="D17" s="43">
        <v>157656261</v>
      </c>
      <c r="E17" s="43">
        <v>77052484</v>
      </c>
      <c r="F17" s="43">
        <v>130128576</v>
      </c>
      <c r="G17" s="44">
        <v>122221841</v>
      </c>
      <c r="H17" s="45">
        <v>127769252</v>
      </c>
      <c r="I17" s="29">
        <f t="shared" si="0"/>
        <v>68.88303821587374</v>
      </c>
      <c r="J17" s="30">
        <f t="shared" si="1"/>
        <v>18.362256500957752</v>
      </c>
      <c r="K17" s="2"/>
    </row>
    <row r="18" spans="1:11" ht="12.75">
      <c r="A18" s="5"/>
      <c r="B18" s="24" t="s">
        <v>25</v>
      </c>
      <c r="C18" s="46">
        <v>343804518</v>
      </c>
      <c r="D18" s="46">
        <v>394367009</v>
      </c>
      <c r="E18" s="46">
        <v>287352695</v>
      </c>
      <c r="F18" s="46">
        <v>385623162</v>
      </c>
      <c r="G18" s="47">
        <v>389733755</v>
      </c>
      <c r="H18" s="48">
        <v>413348731</v>
      </c>
      <c r="I18" s="25">
        <f t="shared" si="0"/>
        <v>34.198554149631356</v>
      </c>
      <c r="J18" s="26">
        <f t="shared" si="1"/>
        <v>12.884360761705583</v>
      </c>
      <c r="K18" s="2"/>
    </row>
    <row r="19" spans="1:11" ht="23.25" customHeight="1">
      <c r="A19" s="31"/>
      <c r="B19" s="32" t="s">
        <v>26</v>
      </c>
      <c r="C19" s="52">
        <v>-9299805</v>
      </c>
      <c r="D19" s="52">
        <v>-902352</v>
      </c>
      <c r="E19" s="52">
        <v>34263511</v>
      </c>
      <c r="F19" s="53">
        <v>-5230292</v>
      </c>
      <c r="G19" s="54">
        <v>-371603</v>
      </c>
      <c r="H19" s="55">
        <v>3534819</v>
      </c>
      <c r="I19" s="33">
        <f t="shared" si="0"/>
        <v>-115.26490382144434</v>
      </c>
      <c r="J19" s="34">
        <f t="shared" si="1"/>
        <v>-53.09939563161327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6970082</v>
      </c>
      <c r="D22" s="43">
        <v>14458082</v>
      </c>
      <c r="E22" s="43">
        <v>6694161</v>
      </c>
      <c r="F22" s="43">
        <v>36683367</v>
      </c>
      <c r="G22" s="44">
        <v>6462200</v>
      </c>
      <c r="H22" s="45">
        <v>3655265</v>
      </c>
      <c r="I22" s="38">
        <f t="shared" si="0"/>
        <v>447.9905099384374</v>
      </c>
      <c r="J22" s="23">
        <f t="shared" si="1"/>
        <v>-18.26509323345332</v>
      </c>
      <c r="K22" s="2"/>
    </row>
    <row r="23" spans="1:11" ht="12.75">
      <c r="A23" s="9"/>
      <c r="B23" s="21" t="s">
        <v>29</v>
      </c>
      <c r="C23" s="43">
        <v>14008870</v>
      </c>
      <c r="D23" s="43">
        <v>12074750</v>
      </c>
      <c r="E23" s="43">
        <v>9534981</v>
      </c>
      <c r="F23" s="43">
        <v>12210311</v>
      </c>
      <c r="G23" s="44">
        <v>16863033</v>
      </c>
      <c r="H23" s="45">
        <v>18103686</v>
      </c>
      <c r="I23" s="38">
        <f t="shared" si="0"/>
        <v>28.058052763817788</v>
      </c>
      <c r="J23" s="23">
        <f t="shared" si="1"/>
        <v>23.82710669792891</v>
      </c>
      <c r="K23" s="2"/>
    </row>
    <row r="24" spans="1:11" ht="12.75">
      <c r="A24" s="9"/>
      <c r="B24" s="21" t="s">
        <v>30</v>
      </c>
      <c r="C24" s="43">
        <v>9791087</v>
      </c>
      <c r="D24" s="43">
        <v>10079687</v>
      </c>
      <c r="E24" s="43">
        <v>14852459</v>
      </c>
      <c r="F24" s="43">
        <v>13596130</v>
      </c>
      <c r="G24" s="44">
        <v>13011348</v>
      </c>
      <c r="H24" s="45">
        <v>14232550</v>
      </c>
      <c r="I24" s="38">
        <f t="shared" si="0"/>
        <v>-8.458727272029499</v>
      </c>
      <c r="J24" s="23">
        <f t="shared" si="1"/>
        <v>-1.4110778338616403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30770039</v>
      </c>
      <c r="D26" s="46">
        <v>36612519</v>
      </c>
      <c r="E26" s="46">
        <v>31081601</v>
      </c>
      <c r="F26" s="46">
        <v>62489808</v>
      </c>
      <c r="G26" s="47">
        <v>36336581</v>
      </c>
      <c r="H26" s="48">
        <v>35991501</v>
      </c>
      <c r="I26" s="25">
        <f t="shared" si="0"/>
        <v>101.05080172671927</v>
      </c>
      <c r="J26" s="26">
        <f t="shared" si="1"/>
        <v>5.010370954152088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1295000</v>
      </c>
      <c r="D28" s="43">
        <v>2094866</v>
      </c>
      <c r="E28" s="43">
        <v>1095625</v>
      </c>
      <c r="F28" s="43">
        <v>3560000</v>
      </c>
      <c r="G28" s="44">
        <v>910000</v>
      </c>
      <c r="H28" s="45">
        <v>2350000</v>
      </c>
      <c r="I28" s="38">
        <f t="shared" si="0"/>
        <v>224.92869366799772</v>
      </c>
      <c r="J28" s="23">
        <f t="shared" si="1"/>
        <v>28.964043954632658</v>
      </c>
      <c r="K28" s="2"/>
    </row>
    <row r="29" spans="1:11" ht="12.75">
      <c r="A29" s="9"/>
      <c r="B29" s="21" t="s">
        <v>35</v>
      </c>
      <c r="C29" s="43">
        <v>1516652</v>
      </c>
      <c r="D29" s="43">
        <v>15284720</v>
      </c>
      <c r="E29" s="43">
        <v>4448096</v>
      </c>
      <c r="F29" s="43">
        <v>6215946</v>
      </c>
      <c r="G29" s="44">
        <v>13950333</v>
      </c>
      <c r="H29" s="45">
        <v>10284501</v>
      </c>
      <c r="I29" s="38">
        <f t="shared" si="0"/>
        <v>39.74397135313625</v>
      </c>
      <c r="J29" s="23">
        <f t="shared" si="1"/>
        <v>32.23193636731922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11873538</v>
      </c>
      <c r="D31" s="43">
        <v>25107742</v>
      </c>
      <c r="E31" s="43">
        <v>8392558</v>
      </c>
      <c r="F31" s="43">
        <v>9460757</v>
      </c>
      <c r="G31" s="44">
        <v>14171348</v>
      </c>
      <c r="H31" s="45">
        <v>17932550</v>
      </c>
      <c r="I31" s="38">
        <f t="shared" si="0"/>
        <v>12.727931102769862</v>
      </c>
      <c r="J31" s="23">
        <f t="shared" si="1"/>
        <v>28.800010880216487</v>
      </c>
      <c r="K31" s="2"/>
    </row>
    <row r="32" spans="1:11" ht="12.75">
      <c r="A32" s="9"/>
      <c r="B32" s="21" t="s">
        <v>31</v>
      </c>
      <c r="C32" s="43">
        <v>32523549</v>
      </c>
      <c r="D32" s="43">
        <v>44363349</v>
      </c>
      <c r="E32" s="43">
        <v>16378240</v>
      </c>
      <c r="F32" s="43">
        <v>43253105</v>
      </c>
      <c r="G32" s="44">
        <v>7304900</v>
      </c>
      <c r="H32" s="45">
        <v>5424450</v>
      </c>
      <c r="I32" s="38">
        <f t="shared" si="0"/>
        <v>164.08884593216365</v>
      </c>
      <c r="J32" s="23">
        <f t="shared" si="1"/>
        <v>-30.81220448083688</v>
      </c>
      <c r="K32" s="2"/>
    </row>
    <row r="33" spans="1:11" ht="13.5" thickBot="1">
      <c r="A33" s="9"/>
      <c r="B33" s="39" t="s">
        <v>38</v>
      </c>
      <c r="C33" s="59">
        <v>47208739</v>
      </c>
      <c r="D33" s="59">
        <v>86850677</v>
      </c>
      <c r="E33" s="59">
        <v>30314519</v>
      </c>
      <c r="F33" s="59">
        <v>62489808</v>
      </c>
      <c r="G33" s="60">
        <v>36336581</v>
      </c>
      <c r="H33" s="61">
        <v>35991501</v>
      </c>
      <c r="I33" s="40">
        <f t="shared" si="0"/>
        <v>106.13821383740247</v>
      </c>
      <c r="J33" s="41">
        <f t="shared" si="1"/>
        <v>5.888734771107118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40467669</v>
      </c>
      <c r="D8" s="43">
        <v>40087669</v>
      </c>
      <c r="E8" s="43">
        <v>39623509</v>
      </c>
      <c r="F8" s="43">
        <v>42116924</v>
      </c>
      <c r="G8" s="44">
        <v>45439606</v>
      </c>
      <c r="H8" s="45">
        <v>48620380</v>
      </c>
      <c r="I8" s="22">
        <f>IF($E8=0,0,(($F8/$E8)-1)*100)</f>
        <v>6.292766751172896</v>
      </c>
      <c r="J8" s="23">
        <f>IF($E8=0,0,((($H8/$E8)^(1/3))-1)*100)</f>
        <v>7.058660470464417</v>
      </c>
      <c r="K8" s="2"/>
    </row>
    <row r="9" spans="1:11" ht="12.75">
      <c r="A9" s="5"/>
      <c r="B9" s="21" t="s">
        <v>17</v>
      </c>
      <c r="C9" s="43">
        <v>126281719</v>
      </c>
      <c r="D9" s="43">
        <v>126607231</v>
      </c>
      <c r="E9" s="43">
        <v>125065075</v>
      </c>
      <c r="F9" s="43">
        <v>138338715</v>
      </c>
      <c r="G9" s="44">
        <v>149183261</v>
      </c>
      <c r="H9" s="45">
        <v>160799309</v>
      </c>
      <c r="I9" s="22">
        <f>IF($E9=0,0,(($F9/$E9)-1)*100)</f>
        <v>10.613386670899128</v>
      </c>
      <c r="J9" s="23">
        <f>IF($E9=0,0,((($H9/$E9)^(1/3))-1)*100)</f>
        <v>8.738342831185086</v>
      </c>
      <c r="K9" s="2"/>
    </row>
    <row r="10" spans="1:11" ht="12.75">
      <c r="A10" s="5"/>
      <c r="B10" s="21" t="s">
        <v>18</v>
      </c>
      <c r="C10" s="43">
        <v>115096034</v>
      </c>
      <c r="D10" s="43">
        <v>108979952</v>
      </c>
      <c r="E10" s="43">
        <v>82630895</v>
      </c>
      <c r="F10" s="43">
        <v>117105201</v>
      </c>
      <c r="G10" s="44">
        <v>113627392</v>
      </c>
      <c r="H10" s="45">
        <v>137670998</v>
      </c>
      <c r="I10" s="22">
        <f aca="true" t="shared" si="0" ref="I10:I33">IF($E10=0,0,(($F10/$E10)-1)*100)</f>
        <v>41.720843033347265</v>
      </c>
      <c r="J10" s="23">
        <f aca="true" t="shared" si="1" ref="J10:J33">IF($E10=0,0,((($H10/$E10)^(1/3))-1)*100)</f>
        <v>18.549574984238948</v>
      </c>
      <c r="K10" s="2"/>
    </row>
    <row r="11" spans="1:11" ht="12.75">
      <c r="A11" s="9"/>
      <c r="B11" s="24" t="s">
        <v>19</v>
      </c>
      <c r="C11" s="46">
        <v>281845422</v>
      </c>
      <c r="D11" s="46">
        <v>275674852</v>
      </c>
      <c r="E11" s="46">
        <v>247319479</v>
      </c>
      <c r="F11" s="46">
        <v>297560840</v>
      </c>
      <c r="G11" s="47">
        <v>308250259</v>
      </c>
      <c r="H11" s="48">
        <v>347090687</v>
      </c>
      <c r="I11" s="25">
        <f t="shared" si="0"/>
        <v>20.314356638281605</v>
      </c>
      <c r="J11" s="26">
        <f t="shared" si="1"/>
        <v>11.95965357913793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108348181</v>
      </c>
      <c r="D13" s="43">
        <v>104116156</v>
      </c>
      <c r="E13" s="43">
        <v>96001289</v>
      </c>
      <c r="F13" s="43">
        <v>115621287</v>
      </c>
      <c r="G13" s="44">
        <v>121056648</v>
      </c>
      <c r="H13" s="45">
        <v>129346013</v>
      </c>
      <c r="I13" s="22">
        <f t="shared" si="0"/>
        <v>20.437223504363565</v>
      </c>
      <c r="J13" s="23">
        <f t="shared" si="1"/>
        <v>10.448204639325255</v>
      </c>
      <c r="K13" s="2"/>
    </row>
    <row r="14" spans="1:11" ht="12.75">
      <c r="A14" s="5"/>
      <c r="B14" s="21" t="s">
        <v>22</v>
      </c>
      <c r="C14" s="43">
        <v>34238093</v>
      </c>
      <c r="D14" s="43">
        <v>30176200</v>
      </c>
      <c r="E14" s="43">
        <v>2734245</v>
      </c>
      <c r="F14" s="43">
        <v>36921200</v>
      </c>
      <c r="G14" s="44">
        <v>36921200</v>
      </c>
      <c r="H14" s="45">
        <v>36921200</v>
      </c>
      <c r="I14" s="22">
        <f t="shared" si="0"/>
        <v>1250.325226890787</v>
      </c>
      <c r="J14" s="23">
        <f t="shared" si="1"/>
        <v>138.129277204729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67285850</v>
      </c>
      <c r="D16" s="43">
        <v>67235850</v>
      </c>
      <c r="E16" s="43">
        <v>56716327</v>
      </c>
      <c r="F16" s="43">
        <v>72733271</v>
      </c>
      <c r="G16" s="44">
        <v>77648411</v>
      </c>
      <c r="H16" s="45">
        <v>83671246</v>
      </c>
      <c r="I16" s="22">
        <f t="shared" si="0"/>
        <v>28.24044652962101</v>
      </c>
      <c r="J16" s="23">
        <f t="shared" si="1"/>
        <v>13.838556336781327</v>
      </c>
      <c r="K16" s="2"/>
    </row>
    <row r="17" spans="1:11" ht="12.75">
      <c r="A17" s="5"/>
      <c r="B17" s="21" t="s">
        <v>24</v>
      </c>
      <c r="C17" s="43">
        <v>89184963</v>
      </c>
      <c r="D17" s="43">
        <v>95548710</v>
      </c>
      <c r="E17" s="43">
        <v>74611749</v>
      </c>
      <c r="F17" s="43">
        <v>97615567</v>
      </c>
      <c r="G17" s="44">
        <v>95999212</v>
      </c>
      <c r="H17" s="45">
        <v>119829565</v>
      </c>
      <c r="I17" s="29">
        <f t="shared" si="0"/>
        <v>30.831361425396953</v>
      </c>
      <c r="J17" s="30">
        <f t="shared" si="1"/>
        <v>17.107736646299408</v>
      </c>
      <c r="K17" s="2"/>
    </row>
    <row r="18" spans="1:11" ht="12.75">
      <c r="A18" s="5"/>
      <c r="B18" s="24" t="s">
        <v>25</v>
      </c>
      <c r="C18" s="46">
        <v>299057087</v>
      </c>
      <c r="D18" s="46">
        <v>297076916</v>
      </c>
      <c r="E18" s="46">
        <v>230063610</v>
      </c>
      <c r="F18" s="46">
        <v>322891325</v>
      </c>
      <c r="G18" s="47">
        <v>331625471</v>
      </c>
      <c r="H18" s="48">
        <v>369768024</v>
      </c>
      <c r="I18" s="25">
        <f t="shared" si="0"/>
        <v>40.3487170352582</v>
      </c>
      <c r="J18" s="26">
        <f t="shared" si="1"/>
        <v>17.136921871798847</v>
      </c>
      <c r="K18" s="2"/>
    </row>
    <row r="19" spans="1:11" ht="23.25" customHeight="1">
      <c r="A19" s="31"/>
      <c r="B19" s="32" t="s">
        <v>26</v>
      </c>
      <c r="C19" s="52">
        <v>-17211665</v>
      </c>
      <c r="D19" s="52">
        <v>-21402064</v>
      </c>
      <c r="E19" s="52">
        <v>17255869</v>
      </c>
      <c r="F19" s="53">
        <v>-25330485</v>
      </c>
      <c r="G19" s="54">
        <v>-23375212</v>
      </c>
      <c r="H19" s="55">
        <v>-22677337</v>
      </c>
      <c r="I19" s="33">
        <f t="shared" si="0"/>
        <v>-246.79344749313987</v>
      </c>
      <c r="J19" s="34">
        <f t="shared" si="1"/>
        <v>-209.5347041663064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5336975</v>
      </c>
      <c r="D23" s="43">
        <v>5336975</v>
      </c>
      <c r="E23" s="43">
        <v>3831965</v>
      </c>
      <c r="F23" s="43">
        <v>6000000</v>
      </c>
      <c r="G23" s="44">
        <v>4500000</v>
      </c>
      <c r="H23" s="45">
        <v>4500000</v>
      </c>
      <c r="I23" s="38">
        <f t="shared" si="0"/>
        <v>56.57763053681335</v>
      </c>
      <c r="J23" s="23">
        <f t="shared" si="1"/>
        <v>5.50272086380208</v>
      </c>
      <c r="K23" s="2"/>
    </row>
    <row r="24" spans="1:11" ht="12.75">
      <c r="A24" s="9"/>
      <c r="B24" s="21" t="s">
        <v>30</v>
      </c>
      <c r="C24" s="43">
        <v>15221869</v>
      </c>
      <c r="D24" s="43">
        <v>20937038</v>
      </c>
      <c r="E24" s="43">
        <v>9778571</v>
      </c>
      <c r="F24" s="43">
        <v>16124044</v>
      </c>
      <c r="G24" s="44">
        <v>14700347</v>
      </c>
      <c r="H24" s="45">
        <v>13351957</v>
      </c>
      <c r="I24" s="38">
        <f t="shared" si="0"/>
        <v>64.89161862198473</v>
      </c>
      <c r="J24" s="23">
        <f t="shared" si="1"/>
        <v>10.940429748907432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20558844</v>
      </c>
      <c r="D26" s="46">
        <v>26274013</v>
      </c>
      <c r="E26" s="46">
        <v>13610536</v>
      </c>
      <c r="F26" s="46">
        <v>22124044</v>
      </c>
      <c r="G26" s="47">
        <v>19200347</v>
      </c>
      <c r="H26" s="48">
        <v>17851957</v>
      </c>
      <c r="I26" s="25">
        <f t="shared" si="0"/>
        <v>62.55086500634508</v>
      </c>
      <c r="J26" s="26">
        <f t="shared" si="1"/>
        <v>9.463719521026292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5664334</v>
      </c>
      <c r="D28" s="43">
        <v>5468684</v>
      </c>
      <c r="E28" s="43">
        <v>2687940</v>
      </c>
      <c r="F28" s="43">
        <v>6119262</v>
      </c>
      <c r="G28" s="44">
        <v>5385130</v>
      </c>
      <c r="H28" s="45">
        <v>5825870</v>
      </c>
      <c r="I28" s="38">
        <f t="shared" si="0"/>
        <v>127.65619768298397</v>
      </c>
      <c r="J28" s="23">
        <f t="shared" si="1"/>
        <v>29.413745395400383</v>
      </c>
      <c r="K28" s="2"/>
    </row>
    <row r="29" spans="1:11" ht="12.75">
      <c r="A29" s="9"/>
      <c r="B29" s="21" t="s">
        <v>35</v>
      </c>
      <c r="C29" s="43">
        <v>3438696</v>
      </c>
      <c r="D29" s="43">
        <v>2608696</v>
      </c>
      <c r="E29" s="43">
        <v>1654952</v>
      </c>
      <c r="F29" s="43">
        <v>1739130</v>
      </c>
      <c r="G29" s="44">
        <v>4347826</v>
      </c>
      <c r="H29" s="45">
        <v>2608696</v>
      </c>
      <c r="I29" s="38">
        <f t="shared" si="0"/>
        <v>5.086431509796063</v>
      </c>
      <c r="J29" s="23">
        <f t="shared" si="1"/>
        <v>16.380269013367375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6094666</v>
      </c>
      <c r="D31" s="43">
        <v>6477026</v>
      </c>
      <c r="E31" s="43">
        <v>6466027</v>
      </c>
      <c r="F31" s="43">
        <v>6017391</v>
      </c>
      <c r="G31" s="44">
        <v>5827391</v>
      </c>
      <c r="H31" s="45">
        <v>5837391</v>
      </c>
      <c r="I31" s="38">
        <f t="shared" si="0"/>
        <v>-6.938356428143589</v>
      </c>
      <c r="J31" s="23">
        <f t="shared" si="1"/>
        <v>-3.351802941822146</v>
      </c>
      <c r="K31" s="2"/>
    </row>
    <row r="32" spans="1:11" ht="12.75">
      <c r="A32" s="9"/>
      <c r="B32" s="21" t="s">
        <v>31</v>
      </c>
      <c r="C32" s="43">
        <v>5361148</v>
      </c>
      <c r="D32" s="43">
        <v>11719607</v>
      </c>
      <c r="E32" s="43">
        <v>2801617</v>
      </c>
      <c r="F32" s="43">
        <v>8248261</v>
      </c>
      <c r="G32" s="44">
        <v>3640000</v>
      </c>
      <c r="H32" s="45">
        <v>3580000</v>
      </c>
      <c r="I32" s="38">
        <f t="shared" si="0"/>
        <v>194.41072780469278</v>
      </c>
      <c r="J32" s="23">
        <f t="shared" si="1"/>
        <v>8.51541131118234</v>
      </c>
      <c r="K32" s="2"/>
    </row>
    <row r="33" spans="1:11" ht="13.5" thickBot="1">
      <c r="A33" s="9"/>
      <c r="B33" s="39" t="s">
        <v>38</v>
      </c>
      <c r="C33" s="59">
        <v>20558844</v>
      </c>
      <c r="D33" s="59">
        <v>26274013</v>
      </c>
      <c r="E33" s="59">
        <v>13610536</v>
      </c>
      <c r="F33" s="59">
        <v>22124044</v>
      </c>
      <c r="G33" s="60">
        <v>19200347</v>
      </c>
      <c r="H33" s="61">
        <v>17851957</v>
      </c>
      <c r="I33" s="40">
        <f t="shared" si="0"/>
        <v>62.55086500634508</v>
      </c>
      <c r="J33" s="41">
        <f t="shared" si="1"/>
        <v>9.463719521026292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10723096</v>
      </c>
      <c r="D9" s="43">
        <v>10723096</v>
      </c>
      <c r="E9" s="43">
        <v>10956672</v>
      </c>
      <c r="F9" s="43">
        <v>12417765</v>
      </c>
      <c r="G9" s="44">
        <v>12931186</v>
      </c>
      <c r="H9" s="45">
        <v>13466480</v>
      </c>
      <c r="I9" s="22">
        <f>IF($E9=0,0,(($F9/$E9)-1)*100)</f>
        <v>13.335189736445518</v>
      </c>
      <c r="J9" s="23">
        <f>IF($E9=0,0,((($H9/$E9)^(1/3))-1)*100)</f>
        <v>7.117018636885297</v>
      </c>
      <c r="K9" s="2"/>
    </row>
    <row r="10" spans="1:11" ht="12.75">
      <c r="A10" s="5"/>
      <c r="B10" s="21" t="s">
        <v>18</v>
      </c>
      <c r="C10" s="43">
        <v>208162539</v>
      </c>
      <c r="D10" s="43">
        <v>220120999</v>
      </c>
      <c r="E10" s="43">
        <v>180302427</v>
      </c>
      <c r="F10" s="43">
        <v>224674452</v>
      </c>
      <c r="G10" s="44">
        <v>231919402</v>
      </c>
      <c r="H10" s="45">
        <v>241398293</v>
      </c>
      <c r="I10" s="22">
        <f aca="true" t="shared" si="0" ref="I10:I33">IF($E10=0,0,(($F10/$E10)-1)*100)</f>
        <v>24.609776883369406</v>
      </c>
      <c r="J10" s="23">
        <f aca="true" t="shared" si="1" ref="J10:J33">IF($E10=0,0,((($H10/$E10)^(1/3))-1)*100)</f>
        <v>10.21588883280371</v>
      </c>
      <c r="K10" s="2"/>
    </row>
    <row r="11" spans="1:11" ht="12.75">
      <c r="A11" s="9"/>
      <c r="B11" s="24" t="s">
        <v>19</v>
      </c>
      <c r="C11" s="46">
        <v>218885635</v>
      </c>
      <c r="D11" s="46">
        <v>230844095</v>
      </c>
      <c r="E11" s="46">
        <v>191259099</v>
      </c>
      <c r="F11" s="46">
        <v>237092217</v>
      </c>
      <c r="G11" s="47">
        <v>244850588</v>
      </c>
      <c r="H11" s="48">
        <v>254864773</v>
      </c>
      <c r="I11" s="25">
        <f t="shared" si="0"/>
        <v>23.963888902352302</v>
      </c>
      <c r="J11" s="26">
        <f t="shared" si="1"/>
        <v>10.043037303181169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102698534</v>
      </c>
      <c r="D13" s="43">
        <v>113506667</v>
      </c>
      <c r="E13" s="43">
        <v>100946300</v>
      </c>
      <c r="F13" s="43">
        <v>128810595</v>
      </c>
      <c r="G13" s="44">
        <v>132711496</v>
      </c>
      <c r="H13" s="45">
        <v>138003961</v>
      </c>
      <c r="I13" s="22">
        <f t="shared" si="0"/>
        <v>27.603086987834136</v>
      </c>
      <c r="J13" s="23">
        <f t="shared" si="1"/>
        <v>10.985705947934887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400000</v>
      </c>
      <c r="G14" s="44">
        <v>416000</v>
      </c>
      <c r="H14" s="45">
        <v>432640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119713672</v>
      </c>
      <c r="D17" s="43">
        <v>123726812</v>
      </c>
      <c r="E17" s="43">
        <v>95045562</v>
      </c>
      <c r="F17" s="43">
        <v>110647637</v>
      </c>
      <c r="G17" s="44">
        <v>113900187</v>
      </c>
      <c r="H17" s="45">
        <v>118480237</v>
      </c>
      <c r="I17" s="29">
        <f t="shared" si="0"/>
        <v>16.415364033514777</v>
      </c>
      <c r="J17" s="30">
        <f t="shared" si="1"/>
        <v>7.622900019479184</v>
      </c>
      <c r="K17" s="2"/>
    </row>
    <row r="18" spans="1:11" ht="12.75">
      <c r="A18" s="5"/>
      <c r="B18" s="24" t="s">
        <v>25</v>
      </c>
      <c r="C18" s="46">
        <v>222412206</v>
      </c>
      <c r="D18" s="46">
        <v>237233479</v>
      </c>
      <c r="E18" s="46">
        <v>195991862</v>
      </c>
      <c r="F18" s="46">
        <v>239858232</v>
      </c>
      <c r="G18" s="47">
        <v>247027683</v>
      </c>
      <c r="H18" s="48">
        <v>256916838</v>
      </c>
      <c r="I18" s="25">
        <f t="shared" si="0"/>
        <v>22.381730318986403</v>
      </c>
      <c r="J18" s="26">
        <f t="shared" si="1"/>
        <v>9.442207184903761</v>
      </c>
      <c r="K18" s="2"/>
    </row>
    <row r="19" spans="1:11" ht="23.25" customHeight="1">
      <c r="A19" s="31"/>
      <c r="B19" s="32" t="s">
        <v>26</v>
      </c>
      <c r="C19" s="52">
        <v>-3526571</v>
      </c>
      <c r="D19" s="52">
        <v>-6389384</v>
      </c>
      <c r="E19" s="52">
        <v>-4732763</v>
      </c>
      <c r="F19" s="53">
        <v>-2766015</v>
      </c>
      <c r="G19" s="54">
        <v>-2177095</v>
      </c>
      <c r="H19" s="55">
        <v>-2052065</v>
      </c>
      <c r="I19" s="33">
        <f t="shared" si="0"/>
        <v>-41.55602129242474</v>
      </c>
      <c r="J19" s="34">
        <f t="shared" si="1"/>
        <v>-24.312274917076316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6128111</v>
      </c>
      <c r="D22" s="43">
        <v>0</v>
      </c>
      <c r="E22" s="43">
        <v>0</v>
      </c>
      <c r="F22" s="43">
        <v>4900000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4125000</v>
      </c>
      <c r="D23" s="43">
        <v>3002000</v>
      </c>
      <c r="E23" s="43">
        <v>1967798</v>
      </c>
      <c r="F23" s="43">
        <v>1465000</v>
      </c>
      <c r="G23" s="44">
        <v>5840000</v>
      </c>
      <c r="H23" s="45">
        <v>655000</v>
      </c>
      <c r="I23" s="38">
        <f t="shared" si="0"/>
        <v>-25.551301505540714</v>
      </c>
      <c r="J23" s="23">
        <f t="shared" si="1"/>
        <v>-30.69675102562964</v>
      </c>
      <c r="K23" s="2"/>
    </row>
    <row r="24" spans="1:11" ht="12.75">
      <c r="A24" s="9"/>
      <c r="B24" s="21" t="s">
        <v>30</v>
      </c>
      <c r="C24" s="43">
        <v>1100000</v>
      </c>
      <c r="D24" s="43">
        <v>2650000</v>
      </c>
      <c r="E24" s="43">
        <v>693087</v>
      </c>
      <c r="F24" s="43">
        <v>2100000</v>
      </c>
      <c r="G24" s="44">
        <v>2323000</v>
      </c>
      <c r="H24" s="45">
        <v>2435000</v>
      </c>
      <c r="I24" s="38">
        <f t="shared" si="0"/>
        <v>202.9922650403196</v>
      </c>
      <c r="J24" s="23">
        <f t="shared" si="1"/>
        <v>52.021053382227954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11353111</v>
      </c>
      <c r="D26" s="46">
        <v>5652000</v>
      </c>
      <c r="E26" s="46">
        <v>2660885</v>
      </c>
      <c r="F26" s="46">
        <v>8465000</v>
      </c>
      <c r="G26" s="47">
        <v>8163000</v>
      </c>
      <c r="H26" s="48">
        <v>3090000</v>
      </c>
      <c r="I26" s="25">
        <f t="shared" si="0"/>
        <v>218.12723962140416</v>
      </c>
      <c r="J26" s="26">
        <f t="shared" si="1"/>
        <v>5.110021447425717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200000</v>
      </c>
      <c r="D28" s="43">
        <v>200000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120000</v>
      </c>
      <c r="D30" s="43">
        <v>300000</v>
      </c>
      <c r="E30" s="43">
        <v>84348</v>
      </c>
      <c r="F30" s="43">
        <v>0</v>
      </c>
      <c r="G30" s="44">
        <v>885000</v>
      </c>
      <c r="H30" s="45">
        <v>30000</v>
      </c>
      <c r="I30" s="38">
        <f t="shared" si="0"/>
        <v>-100</v>
      </c>
      <c r="J30" s="23">
        <f t="shared" si="1"/>
        <v>-29.148537092173544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11033111</v>
      </c>
      <c r="D32" s="43">
        <v>5152000</v>
      </c>
      <c r="E32" s="43">
        <v>2576537</v>
      </c>
      <c r="F32" s="43">
        <v>8465000</v>
      </c>
      <c r="G32" s="44">
        <v>7278000</v>
      </c>
      <c r="H32" s="45">
        <v>3060000</v>
      </c>
      <c r="I32" s="38">
        <f t="shared" si="0"/>
        <v>228.54175973409272</v>
      </c>
      <c r="J32" s="23">
        <f t="shared" si="1"/>
        <v>5.899769380295838</v>
      </c>
      <c r="K32" s="2"/>
    </row>
    <row r="33" spans="1:11" ht="13.5" thickBot="1">
      <c r="A33" s="9"/>
      <c r="B33" s="39" t="s">
        <v>38</v>
      </c>
      <c r="C33" s="59">
        <v>11353111</v>
      </c>
      <c r="D33" s="59">
        <v>5652000</v>
      </c>
      <c r="E33" s="59">
        <v>2660885</v>
      </c>
      <c r="F33" s="59">
        <v>8465000</v>
      </c>
      <c r="G33" s="60">
        <v>8163000</v>
      </c>
      <c r="H33" s="61">
        <v>3090000</v>
      </c>
      <c r="I33" s="40">
        <f t="shared" si="0"/>
        <v>218.12723962140416</v>
      </c>
      <c r="J33" s="41">
        <f t="shared" si="1"/>
        <v>5.110021447425717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9916684794</v>
      </c>
      <c r="D8" s="43">
        <v>9897154096</v>
      </c>
      <c r="E8" s="43">
        <v>10004864883</v>
      </c>
      <c r="F8" s="43">
        <v>10511518816</v>
      </c>
      <c r="G8" s="44">
        <v>11555663152</v>
      </c>
      <c r="H8" s="45">
        <v>12624125710</v>
      </c>
      <c r="I8" s="22">
        <f>IF($E8=0,0,(($F8/$E8)-1)*100)</f>
        <v>5.064075716413652</v>
      </c>
      <c r="J8" s="23">
        <f>IF($E8=0,0,((($H8/$E8)^(1/3))-1)*100)</f>
        <v>8.059601323809495</v>
      </c>
      <c r="K8" s="2"/>
    </row>
    <row r="9" spans="1:11" ht="12.75">
      <c r="A9" s="5"/>
      <c r="B9" s="21" t="s">
        <v>17</v>
      </c>
      <c r="C9" s="43">
        <v>19690195518</v>
      </c>
      <c r="D9" s="43">
        <v>19705479627</v>
      </c>
      <c r="E9" s="43">
        <v>20094435373</v>
      </c>
      <c r="F9" s="43">
        <v>19885709445</v>
      </c>
      <c r="G9" s="44">
        <v>22553509497</v>
      </c>
      <c r="H9" s="45">
        <v>24407147977</v>
      </c>
      <c r="I9" s="22">
        <f>IF($E9=0,0,(($F9/$E9)-1)*100)</f>
        <v>-1.038725020761</v>
      </c>
      <c r="J9" s="23">
        <f>IF($E9=0,0,((($H9/$E9)^(1/3))-1)*100)</f>
        <v>6.695738938587925</v>
      </c>
      <c r="K9" s="2"/>
    </row>
    <row r="10" spans="1:11" ht="12.75">
      <c r="A10" s="5"/>
      <c r="B10" s="21" t="s">
        <v>18</v>
      </c>
      <c r="C10" s="43">
        <v>11487662082</v>
      </c>
      <c r="D10" s="43">
        <v>11745854358</v>
      </c>
      <c r="E10" s="43">
        <v>11813962904</v>
      </c>
      <c r="F10" s="43">
        <v>12045874368</v>
      </c>
      <c r="G10" s="44">
        <v>12453378066</v>
      </c>
      <c r="H10" s="45">
        <v>13206465752</v>
      </c>
      <c r="I10" s="22">
        <f aca="true" t="shared" si="0" ref="I10:I33">IF($E10=0,0,(($F10/$E10)-1)*100)</f>
        <v>1.9630285441431194</v>
      </c>
      <c r="J10" s="23">
        <f aca="true" t="shared" si="1" ref="J10:J33">IF($E10=0,0,((($H10/$E10)^(1/3))-1)*100)</f>
        <v>3.7839833822215008</v>
      </c>
      <c r="K10" s="2"/>
    </row>
    <row r="11" spans="1:11" ht="12.75">
      <c r="A11" s="9"/>
      <c r="B11" s="24" t="s">
        <v>19</v>
      </c>
      <c r="C11" s="46">
        <v>41094542394</v>
      </c>
      <c r="D11" s="46">
        <v>41348488081</v>
      </c>
      <c r="E11" s="46">
        <v>41913263160</v>
      </c>
      <c r="F11" s="46">
        <v>42443102629</v>
      </c>
      <c r="G11" s="47">
        <v>46562550715</v>
      </c>
      <c r="H11" s="48">
        <v>50237739439</v>
      </c>
      <c r="I11" s="25">
        <f t="shared" si="0"/>
        <v>1.2641331861406035</v>
      </c>
      <c r="J11" s="26">
        <f t="shared" si="1"/>
        <v>6.224869195659588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13908777362</v>
      </c>
      <c r="D13" s="43">
        <v>14035202406</v>
      </c>
      <c r="E13" s="43">
        <v>12903236717</v>
      </c>
      <c r="F13" s="43">
        <v>15296103671</v>
      </c>
      <c r="G13" s="44">
        <v>16695357935</v>
      </c>
      <c r="H13" s="45">
        <v>18073833675</v>
      </c>
      <c r="I13" s="22">
        <f t="shared" si="0"/>
        <v>18.544703212701673</v>
      </c>
      <c r="J13" s="23">
        <f t="shared" si="1"/>
        <v>11.888093086441941</v>
      </c>
      <c r="K13" s="2"/>
    </row>
    <row r="14" spans="1:11" ht="12.75">
      <c r="A14" s="5"/>
      <c r="B14" s="21" t="s">
        <v>22</v>
      </c>
      <c r="C14" s="43">
        <v>2341928374</v>
      </c>
      <c r="D14" s="43">
        <v>2486769380</v>
      </c>
      <c r="E14" s="43">
        <v>2500564953</v>
      </c>
      <c r="F14" s="43">
        <v>3640802926</v>
      </c>
      <c r="G14" s="44">
        <v>2251537180</v>
      </c>
      <c r="H14" s="45">
        <v>2360837718</v>
      </c>
      <c r="I14" s="22">
        <f t="shared" si="0"/>
        <v>45.59921435482104</v>
      </c>
      <c r="J14" s="23">
        <f t="shared" si="1"/>
        <v>-1.8984208384789536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10092600972</v>
      </c>
      <c r="D16" s="43">
        <v>9743388614</v>
      </c>
      <c r="E16" s="43">
        <v>9819035546</v>
      </c>
      <c r="F16" s="43">
        <v>9990881389</v>
      </c>
      <c r="G16" s="44">
        <v>11092084459</v>
      </c>
      <c r="H16" s="45">
        <v>12044043916</v>
      </c>
      <c r="I16" s="22">
        <f t="shared" si="0"/>
        <v>1.7501295539153583</v>
      </c>
      <c r="J16" s="23">
        <f t="shared" si="1"/>
        <v>7.045356466620678</v>
      </c>
      <c r="K16" s="2"/>
    </row>
    <row r="17" spans="1:11" ht="12.75">
      <c r="A17" s="5"/>
      <c r="B17" s="21" t="s">
        <v>24</v>
      </c>
      <c r="C17" s="43">
        <v>15755936852</v>
      </c>
      <c r="D17" s="43">
        <v>15524911025</v>
      </c>
      <c r="E17" s="43">
        <v>14044349333</v>
      </c>
      <c r="F17" s="43">
        <v>16191196752</v>
      </c>
      <c r="G17" s="44">
        <v>17063399192</v>
      </c>
      <c r="H17" s="45">
        <v>18144575112</v>
      </c>
      <c r="I17" s="29">
        <f t="shared" si="0"/>
        <v>15.286200649791247</v>
      </c>
      <c r="J17" s="30">
        <f t="shared" si="1"/>
        <v>8.91350298879907</v>
      </c>
      <c r="K17" s="2"/>
    </row>
    <row r="18" spans="1:11" ht="12.75">
      <c r="A18" s="5"/>
      <c r="B18" s="24" t="s">
        <v>25</v>
      </c>
      <c r="C18" s="46">
        <v>42099243560</v>
      </c>
      <c r="D18" s="46">
        <v>41790271425</v>
      </c>
      <c r="E18" s="46">
        <v>39267186549</v>
      </c>
      <c r="F18" s="46">
        <v>45118984738</v>
      </c>
      <c r="G18" s="47">
        <v>47102378766</v>
      </c>
      <c r="H18" s="48">
        <v>50623290421</v>
      </c>
      <c r="I18" s="25">
        <f t="shared" si="0"/>
        <v>14.90251455040652</v>
      </c>
      <c r="J18" s="26">
        <f t="shared" si="1"/>
        <v>8.83623961990192</v>
      </c>
      <c r="K18" s="2"/>
    </row>
    <row r="19" spans="1:11" ht="23.25" customHeight="1">
      <c r="A19" s="31"/>
      <c r="B19" s="32" t="s">
        <v>26</v>
      </c>
      <c r="C19" s="52">
        <v>-1004701166</v>
      </c>
      <c r="D19" s="52">
        <v>-441783344</v>
      </c>
      <c r="E19" s="52">
        <v>2646076611</v>
      </c>
      <c r="F19" s="53">
        <v>-2675882109</v>
      </c>
      <c r="G19" s="54">
        <v>-539828051</v>
      </c>
      <c r="H19" s="55">
        <v>-385550982</v>
      </c>
      <c r="I19" s="33">
        <f t="shared" si="0"/>
        <v>-201.1264034410831</v>
      </c>
      <c r="J19" s="34">
        <f t="shared" si="1"/>
        <v>-152.62108515212182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4917495090</v>
      </c>
      <c r="D22" s="43">
        <v>3263160166</v>
      </c>
      <c r="E22" s="43">
        <v>913136954</v>
      </c>
      <c r="F22" s="43">
        <v>2500000000</v>
      </c>
      <c r="G22" s="44">
        <v>5000000001</v>
      </c>
      <c r="H22" s="45">
        <v>5000000000</v>
      </c>
      <c r="I22" s="38">
        <f t="shared" si="0"/>
        <v>173.78149455552534</v>
      </c>
      <c r="J22" s="23">
        <f t="shared" si="1"/>
        <v>76.25631870964864</v>
      </c>
      <c r="K22" s="2"/>
    </row>
    <row r="23" spans="1:11" ht="12.75">
      <c r="A23" s="9"/>
      <c r="B23" s="21" t="s">
        <v>29</v>
      </c>
      <c r="C23" s="43">
        <v>42479155</v>
      </c>
      <c r="D23" s="43">
        <v>62595690</v>
      </c>
      <c r="E23" s="43">
        <v>1414518</v>
      </c>
      <c r="F23" s="43">
        <v>4282555028</v>
      </c>
      <c r="G23" s="44">
        <v>1354936308</v>
      </c>
      <c r="H23" s="45">
        <v>2263928964</v>
      </c>
      <c r="I23" s="38">
        <f t="shared" si="0"/>
        <v>302657.19559595565</v>
      </c>
      <c r="J23" s="23">
        <f t="shared" si="1"/>
        <v>1069.727694720885</v>
      </c>
      <c r="K23" s="2"/>
    </row>
    <row r="24" spans="1:11" ht="12.75">
      <c r="A24" s="9"/>
      <c r="B24" s="21" t="s">
        <v>30</v>
      </c>
      <c r="C24" s="43">
        <v>2265085429</v>
      </c>
      <c r="D24" s="43">
        <v>2398573128</v>
      </c>
      <c r="E24" s="43">
        <v>199415155</v>
      </c>
      <c r="F24" s="43">
        <v>2883814158</v>
      </c>
      <c r="G24" s="44">
        <v>3312979195</v>
      </c>
      <c r="H24" s="45">
        <v>3424875224</v>
      </c>
      <c r="I24" s="38">
        <f t="shared" si="0"/>
        <v>1346.1359057690474</v>
      </c>
      <c r="J24" s="23">
        <f t="shared" si="1"/>
        <v>158.00544081593847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7225059674</v>
      </c>
      <c r="D26" s="46">
        <v>5724328984</v>
      </c>
      <c r="E26" s="46">
        <v>1113966627</v>
      </c>
      <c r="F26" s="46">
        <v>9666369186</v>
      </c>
      <c r="G26" s="47">
        <v>9667915504</v>
      </c>
      <c r="H26" s="48">
        <v>10688804188</v>
      </c>
      <c r="I26" s="25">
        <f t="shared" si="0"/>
        <v>767.7431578028774</v>
      </c>
      <c r="J26" s="26">
        <f t="shared" si="1"/>
        <v>112.49676051380658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1456577227</v>
      </c>
      <c r="D28" s="43">
        <v>953448168</v>
      </c>
      <c r="E28" s="43">
        <v>2222665</v>
      </c>
      <c r="F28" s="43">
        <v>1032458380</v>
      </c>
      <c r="G28" s="44">
        <v>1076479781</v>
      </c>
      <c r="H28" s="45">
        <v>1197469440</v>
      </c>
      <c r="I28" s="38">
        <f t="shared" si="0"/>
        <v>46351.37166419591</v>
      </c>
      <c r="J28" s="23">
        <f t="shared" si="1"/>
        <v>713.6984262006898</v>
      </c>
      <c r="K28" s="2"/>
    </row>
    <row r="29" spans="1:11" ht="12.75">
      <c r="A29" s="9"/>
      <c r="B29" s="21" t="s">
        <v>35</v>
      </c>
      <c r="C29" s="43">
        <v>751606515</v>
      </c>
      <c r="D29" s="43">
        <v>511978661</v>
      </c>
      <c r="E29" s="43">
        <v>52321414</v>
      </c>
      <c r="F29" s="43">
        <v>919891036</v>
      </c>
      <c r="G29" s="44">
        <v>923808232</v>
      </c>
      <c r="H29" s="45">
        <v>1010530668</v>
      </c>
      <c r="I29" s="38">
        <f t="shared" si="0"/>
        <v>1658.1540055473272</v>
      </c>
      <c r="J29" s="23">
        <f t="shared" si="1"/>
        <v>168.3016490311595</v>
      </c>
      <c r="K29" s="2"/>
    </row>
    <row r="30" spans="1:11" ht="12.75">
      <c r="A30" s="9"/>
      <c r="B30" s="21" t="s">
        <v>36</v>
      </c>
      <c r="C30" s="43">
        <v>171359009</v>
      </c>
      <c r="D30" s="43">
        <v>256904307</v>
      </c>
      <c r="E30" s="43">
        <v>71291</v>
      </c>
      <c r="F30" s="43">
        <v>177085141</v>
      </c>
      <c r="G30" s="44">
        <v>123926931</v>
      </c>
      <c r="H30" s="45">
        <v>163665263</v>
      </c>
      <c r="I30" s="38">
        <f t="shared" si="0"/>
        <v>248297.61119916962</v>
      </c>
      <c r="J30" s="23">
        <f t="shared" si="1"/>
        <v>1219.1897514745476</v>
      </c>
      <c r="K30" s="2"/>
    </row>
    <row r="31" spans="1:11" ht="12.75">
      <c r="A31" s="9"/>
      <c r="B31" s="21" t="s">
        <v>37</v>
      </c>
      <c r="C31" s="43">
        <v>1554727362</v>
      </c>
      <c r="D31" s="43">
        <v>1392259957</v>
      </c>
      <c r="E31" s="43">
        <v>163148683</v>
      </c>
      <c r="F31" s="43">
        <v>2105013090</v>
      </c>
      <c r="G31" s="44">
        <v>2618969686</v>
      </c>
      <c r="H31" s="45">
        <v>2750048845</v>
      </c>
      <c r="I31" s="38">
        <f t="shared" si="0"/>
        <v>1190.242159049485</v>
      </c>
      <c r="J31" s="23">
        <f t="shared" si="1"/>
        <v>156.40054565953295</v>
      </c>
      <c r="K31" s="2"/>
    </row>
    <row r="32" spans="1:11" ht="12.75">
      <c r="A32" s="9"/>
      <c r="B32" s="21" t="s">
        <v>31</v>
      </c>
      <c r="C32" s="43">
        <v>4496641130</v>
      </c>
      <c r="D32" s="43">
        <v>3653814402</v>
      </c>
      <c r="E32" s="43">
        <v>1081214872</v>
      </c>
      <c r="F32" s="43">
        <v>5446909134</v>
      </c>
      <c r="G32" s="44">
        <v>4937543323</v>
      </c>
      <c r="H32" s="45">
        <v>5582780158</v>
      </c>
      <c r="I32" s="38">
        <f t="shared" si="0"/>
        <v>403.7767491973603</v>
      </c>
      <c r="J32" s="23">
        <f t="shared" si="1"/>
        <v>72.84076181564576</v>
      </c>
      <c r="K32" s="2"/>
    </row>
    <row r="33" spans="1:11" ht="13.5" thickBot="1">
      <c r="A33" s="9"/>
      <c r="B33" s="39" t="s">
        <v>38</v>
      </c>
      <c r="C33" s="59">
        <v>8430911243</v>
      </c>
      <c r="D33" s="59">
        <v>6768405495</v>
      </c>
      <c r="E33" s="59">
        <v>1298978925</v>
      </c>
      <c r="F33" s="59">
        <v>9681356781</v>
      </c>
      <c r="G33" s="60">
        <v>9680727953</v>
      </c>
      <c r="H33" s="61">
        <v>10704494374</v>
      </c>
      <c r="I33" s="40">
        <f t="shared" si="0"/>
        <v>645.3051465788793</v>
      </c>
      <c r="J33" s="41">
        <f t="shared" si="1"/>
        <v>101.98603827305269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17116990</v>
      </c>
      <c r="D8" s="43">
        <v>17116990</v>
      </c>
      <c r="E8" s="43">
        <v>14704215</v>
      </c>
      <c r="F8" s="43">
        <v>19539980</v>
      </c>
      <c r="G8" s="44">
        <v>21251110</v>
      </c>
      <c r="H8" s="45">
        <v>23106540</v>
      </c>
      <c r="I8" s="22">
        <f>IF($E8=0,0,(($F8/$E8)-1)*100)</f>
        <v>32.88693072020506</v>
      </c>
      <c r="J8" s="23">
        <f>IF($E8=0,0,((($H8/$E8)^(1/3))-1)*100)</f>
        <v>16.260189043078555</v>
      </c>
      <c r="K8" s="2"/>
    </row>
    <row r="9" spans="1:11" ht="12.75">
      <c r="A9" s="5"/>
      <c r="B9" s="21" t="s">
        <v>17</v>
      </c>
      <c r="C9" s="43">
        <v>88957830</v>
      </c>
      <c r="D9" s="43">
        <v>90424900</v>
      </c>
      <c r="E9" s="43">
        <v>74075775</v>
      </c>
      <c r="F9" s="43">
        <v>92033360</v>
      </c>
      <c r="G9" s="44">
        <v>97805261</v>
      </c>
      <c r="H9" s="45">
        <v>103969780</v>
      </c>
      <c r="I9" s="22">
        <f>IF($E9=0,0,(($F9/$E9)-1)*100)</f>
        <v>24.242183088870828</v>
      </c>
      <c r="J9" s="23">
        <f>IF($E9=0,0,((($H9/$E9)^(1/3))-1)*100)</f>
        <v>11.963630856028495</v>
      </c>
      <c r="K9" s="2"/>
    </row>
    <row r="10" spans="1:11" ht="12.75">
      <c r="A10" s="5"/>
      <c r="B10" s="21" t="s">
        <v>18</v>
      </c>
      <c r="C10" s="43">
        <v>56008670</v>
      </c>
      <c r="D10" s="43">
        <v>63696378</v>
      </c>
      <c r="E10" s="43">
        <v>37347047</v>
      </c>
      <c r="F10" s="43">
        <v>52136950</v>
      </c>
      <c r="G10" s="44">
        <v>58621390</v>
      </c>
      <c r="H10" s="45">
        <v>67270630</v>
      </c>
      <c r="I10" s="22">
        <f aca="true" t="shared" si="0" ref="I10:I33">IF($E10=0,0,(($F10/$E10)-1)*100)</f>
        <v>39.60126486037838</v>
      </c>
      <c r="J10" s="23">
        <f aca="true" t="shared" si="1" ref="J10:J33">IF($E10=0,0,((($H10/$E10)^(1/3))-1)*100)</f>
        <v>21.67174655576103</v>
      </c>
      <c r="K10" s="2"/>
    </row>
    <row r="11" spans="1:11" ht="12.75">
      <c r="A11" s="9"/>
      <c r="B11" s="24" t="s">
        <v>19</v>
      </c>
      <c r="C11" s="46">
        <v>162083490</v>
      </c>
      <c r="D11" s="46">
        <v>171238268</v>
      </c>
      <c r="E11" s="46">
        <v>126127037</v>
      </c>
      <c r="F11" s="46">
        <v>163710290</v>
      </c>
      <c r="G11" s="47">
        <v>177677761</v>
      </c>
      <c r="H11" s="48">
        <v>194346950</v>
      </c>
      <c r="I11" s="25">
        <f t="shared" si="0"/>
        <v>29.79793539429616</v>
      </c>
      <c r="J11" s="26">
        <f t="shared" si="1"/>
        <v>15.502090674007295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59406166</v>
      </c>
      <c r="D13" s="43">
        <v>64962196</v>
      </c>
      <c r="E13" s="43">
        <v>55815569</v>
      </c>
      <c r="F13" s="43">
        <v>58317410</v>
      </c>
      <c r="G13" s="44">
        <v>61816454</v>
      </c>
      <c r="H13" s="45">
        <v>65525441</v>
      </c>
      <c r="I13" s="22">
        <f t="shared" si="0"/>
        <v>4.482335385669911</v>
      </c>
      <c r="J13" s="23">
        <f t="shared" si="1"/>
        <v>5.491677568719533</v>
      </c>
      <c r="K13" s="2"/>
    </row>
    <row r="14" spans="1:11" ht="12.75">
      <c r="A14" s="5"/>
      <c r="B14" s="21" t="s">
        <v>22</v>
      </c>
      <c r="C14" s="43">
        <v>14076823</v>
      </c>
      <c r="D14" s="43">
        <v>11583671</v>
      </c>
      <c r="E14" s="43">
        <v>48661</v>
      </c>
      <c r="F14" s="43">
        <v>11923050</v>
      </c>
      <c r="G14" s="44">
        <v>12772160</v>
      </c>
      <c r="H14" s="45">
        <v>13706480</v>
      </c>
      <c r="I14" s="22">
        <f t="shared" si="0"/>
        <v>24402.270812354862</v>
      </c>
      <c r="J14" s="23">
        <f t="shared" si="1"/>
        <v>555.5134931998722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40200000</v>
      </c>
      <c r="D16" s="43">
        <v>39670000</v>
      </c>
      <c r="E16" s="43">
        <v>24653102</v>
      </c>
      <c r="F16" s="43">
        <v>42693228</v>
      </c>
      <c r="G16" s="44">
        <v>45341780</v>
      </c>
      <c r="H16" s="45">
        <v>48155910</v>
      </c>
      <c r="I16" s="22">
        <f t="shared" si="0"/>
        <v>73.1758867504787</v>
      </c>
      <c r="J16" s="23">
        <f t="shared" si="1"/>
        <v>25.00460357835874</v>
      </c>
      <c r="K16" s="2"/>
    </row>
    <row r="17" spans="1:11" ht="12.75">
      <c r="A17" s="5"/>
      <c r="B17" s="21" t="s">
        <v>24</v>
      </c>
      <c r="C17" s="43">
        <v>49271209</v>
      </c>
      <c r="D17" s="43">
        <v>47821628</v>
      </c>
      <c r="E17" s="43">
        <v>17772153</v>
      </c>
      <c r="F17" s="43">
        <v>50252612</v>
      </c>
      <c r="G17" s="44">
        <v>55869972</v>
      </c>
      <c r="H17" s="45">
        <v>66342080</v>
      </c>
      <c r="I17" s="29">
        <f t="shared" si="0"/>
        <v>182.7604061252455</v>
      </c>
      <c r="J17" s="30">
        <f t="shared" si="1"/>
        <v>55.12543538299926</v>
      </c>
      <c r="K17" s="2"/>
    </row>
    <row r="18" spans="1:11" ht="12.75">
      <c r="A18" s="5"/>
      <c r="B18" s="24" t="s">
        <v>25</v>
      </c>
      <c r="C18" s="46">
        <v>162954198</v>
      </c>
      <c r="D18" s="46">
        <v>164037495</v>
      </c>
      <c r="E18" s="46">
        <v>98289485</v>
      </c>
      <c r="F18" s="46">
        <v>163186300</v>
      </c>
      <c r="G18" s="47">
        <v>175800366</v>
      </c>
      <c r="H18" s="48">
        <v>193729911</v>
      </c>
      <c r="I18" s="25">
        <f t="shared" si="0"/>
        <v>66.02620310809442</v>
      </c>
      <c r="J18" s="26">
        <f t="shared" si="1"/>
        <v>25.380464122328483</v>
      </c>
      <c r="K18" s="2"/>
    </row>
    <row r="19" spans="1:11" ht="23.25" customHeight="1">
      <c r="A19" s="31"/>
      <c r="B19" s="32" t="s">
        <v>26</v>
      </c>
      <c r="C19" s="52">
        <v>-870708</v>
      </c>
      <c r="D19" s="52">
        <v>7200773</v>
      </c>
      <c r="E19" s="52">
        <v>27837552</v>
      </c>
      <c r="F19" s="53">
        <v>523990</v>
      </c>
      <c r="G19" s="54">
        <v>1877395</v>
      </c>
      <c r="H19" s="55">
        <v>617039</v>
      </c>
      <c r="I19" s="33">
        <f t="shared" si="0"/>
        <v>-98.11768649772078</v>
      </c>
      <c r="J19" s="34">
        <f t="shared" si="1"/>
        <v>-71.90943177051865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390000</v>
      </c>
      <c r="D23" s="43">
        <v>490000</v>
      </c>
      <c r="E23" s="43">
        <v>98203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52236450</v>
      </c>
      <c r="D24" s="43">
        <v>34752356</v>
      </c>
      <c r="E24" s="43">
        <v>14742894</v>
      </c>
      <c r="F24" s="43">
        <v>63321350</v>
      </c>
      <c r="G24" s="44">
        <v>36937800</v>
      </c>
      <c r="H24" s="45">
        <v>33488850</v>
      </c>
      <c r="I24" s="38">
        <f t="shared" si="0"/>
        <v>329.5042072472338</v>
      </c>
      <c r="J24" s="23">
        <f t="shared" si="1"/>
        <v>31.453603885036706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52626450</v>
      </c>
      <c r="D26" s="46">
        <v>35242356</v>
      </c>
      <c r="E26" s="46">
        <v>14841097</v>
      </c>
      <c r="F26" s="46">
        <v>63321350</v>
      </c>
      <c r="G26" s="47">
        <v>36937800</v>
      </c>
      <c r="H26" s="48">
        <v>33488850</v>
      </c>
      <c r="I26" s="25">
        <f t="shared" si="0"/>
        <v>326.66219350227277</v>
      </c>
      <c r="J26" s="26">
        <f t="shared" si="1"/>
        <v>31.16302077212769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26538362</v>
      </c>
      <c r="D28" s="43">
        <v>24237679</v>
      </c>
      <c r="E28" s="43">
        <v>11792350</v>
      </c>
      <c r="F28" s="43">
        <v>27867139</v>
      </c>
      <c r="G28" s="44">
        <v>30187800</v>
      </c>
      <c r="H28" s="45">
        <v>31488850</v>
      </c>
      <c r="I28" s="38">
        <f t="shared" si="0"/>
        <v>136.31539939028266</v>
      </c>
      <c r="J28" s="23">
        <f t="shared" si="1"/>
        <v>38.73482152729888</v>
      </c>
      <c r="K28" s="2"/>
    </row>
    <row r="29" spans="1:11" ht="12.75">
      <c r="A29" s="9"/>
      <c r="B29" s="21" t="s">
        <v>35</v>
      </c>
      <c r="C29" s="43">
        <v>3315081</v>
      </c>
      <c r="D29" s="43">
        <v>3489943</v>
      </c>
      <c r="E29" s="43">
        <v>569452</v>
      </c>
      <c r="F29" s="43">
        <v>0</v>
      </c>
      <c r="G29" s="44">
        <v>2000000</v>
      </c>
      <c r="H29" s="45">
        <v>2000000</v>
      </c>
      <c r="I29" s="38">
        <f t="shared" si="0"/>
        <v>-100</v>
      </c>
      <c r="J29" s="23">
        <f t="shared" si="1"/>
        <v>52.00491272407481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22773007</v>
      </c>
      <c r="D32" s="43">
        <v>7514734</v>
      </c>
      <c r="E32" s="43">
        <v>2479295</v>
      </c>
      <c r="F32" s="43">
        <v>35454211</v>
      </c>
      <c r="G32" s="44">
        <v>4750000</v>
      </c>
      <c r="H32" s="45">
        <v>0</v>
      </c>
      <c r="I32" s="38">
        <f t="shared" si="0"/>
        <v>1330.011797708623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52626450</v>
      </c>
      <c r="D33" s="59">
        <v>35242356</v>
      </c>
      <c r="E33" s="59">
        <v>14841097</v>
      </c>
      <c r="F33" s="59">
        <v>63321350</v>
      </c>
      <c r="G33" s="60">
        <v>36937800</v>
      </c>
      <c r="H33" s="61">
        <v>33488850</v>
      </c>
      <c r="I33" s="40">
        <f t="shared" si="0"/>
        <v>326.66219350227277</v>
      </c>
      <c r="J33" s="41">
        <f t="shared" si="1"/>
        <v>31.16302077212769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94656652</v>
      </c>
      <c r="D8" s="43">
        <v>94656652</v>
      </c>
      <c r="E8" s="43">
        <v>95339702</v>
      </c>
      <c r="F8" s="43">
        <v>100932914</v>
      </c>
      <c r="G8" s="44">
        <v>106661945</v>
      </c>
      <c r="H8" s="45">
        <v>113048831</v>
      </c>
      <c r="I8" s="22">
        <f>IF($E8=0,0,(($F8/$E8)-1)*100)</f>
        <v>5.866613679996613</v>
      </c>
      <c r="J8" s="23">
        <f>IF($E8=0,0,((($H8/$E8)^(1/3))-1)*100)</f>
        <v>5.843476285139904</v>
      </c>
      <c r="K8" s="2"/>
    </row>
    <row r="9" spans="1:11" ht="12.75">
      <c r="A9" s="5"/>
      <c r="B9" s="21" t="s">
        <v>17</v>
      </c>
      <c r="C9" s="43">
        <v>245124289</v>
      </c>
      <c r="D9" s="43">
        <v>245354289</v>
      </c>
      <c r="E9" s="43">
        <v>238147653</v>
      </c>
      <c r="F9" s="43">
        <v>261323873</v>
      </c>
      <c r="G9" s="44">
        <v>278552291</v>
      </c>
      <c r="H9" s="45">
        <v>297900061</v>
      </c>
      <c r="I9" s="22">
        <f>IF($E9=0,0,(($F9/$E9)-1)*100)</f>
        <v>9.731870000835151</v>
      </c>
      <c r="J9" s="23">
        <f>IF($E9=0,0,((($H9/$E9)^(1/3))-1)*100)</f>
        <v>7.747721594080348</v>
      </c>
      <c r="K9" s="2"/>
    </row>
    <row r="10" spans="1:11" ht="12.75">
      <c r="A10" s="5"/>
      <c r="B10" s="21" t="s">
        <v>18</v>
      </c>
      <c r="C10" s="43">
        <v>141139840</v>
      </c>
      <c r="D10" s="43">
        <v>159019185</v>
      </c>
      <c r="E10" s="43">
        <v>133117705</v>
      </c>
      <c r="F10" s="43">
        <v>175512966</v>
      </c>
      <c r="G10" s="44">
        <v>217388411</v>
      </c>
      <c r="H10" s="45">
        <v>221743930</v>
      </c>
      <c r="I10" s="22">
        <f aca="true" t="shared" si="0" ref="I10:I33">IF($E10=0,0,(($F10/$E10)-1)*100)</f>
        <v>31.847950653896874</v>
      </c>
      <c r="J10" s="23">
        <f aca="true" t="shared" si="1" ref="J10:J33">IF($E10=0,0,((($H10/$E10)^(1/3))-1)*100)</f>
        <v>18.541924302785983</v>
      </c>
      <c r="K10" s="2"/>
    </row>
    <row r="11" spans="1:11" ht="12.75">
      <c r="A11" s="9"/>
      <c r="B11" s="24" t="s">
        <v>19</v>
      </c>
      <c r="C11" s="46">
        <v>480920781</v>
      </c>
      <c r="D11" s="46">
        <v>499030126</v>
      </c>
      <c r="E11" s="46">
        <v>466605060</v>
      </c>
      <c r="F11" s="46">
        <v>537769753</v>
      </c>
      <c r="G11" s="47">
        <v>602602647</v>
      </c>
      <c r="H11" s="48">
        <v>632692822</v>
      </c>
      <c r="I11" s="25">
        <f t="shared" si="0"/>
        <v>15.25159049925433</v>
      </c>
      <c r="J11" s="26">
        <f t="shared" si="1"/>
        <v>10.683059249744687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186234060</v>
      </c>
      <c r="D13" s="43">
        <v>184702025</v>
      </c>
      <c r="E13" s="43">
        <v>161454339</v>
      </c>
      <c r="F13" s="43">
        <v>194279150</v>
      </c>
      <c r="G13" s="44">
        <v>204066059</v>
      </c>
      <c r="H13" s="45">
        <v>216167305</v>
      </c>
      <c r="I13" s="22">
        <f t="shared" si="0"/>
        <v>20.330708485945358</v>
      </c>
      <c r="J13" s="23">
        <f t="shared" si="1"/>
        <v>10.216537258499535</v>
      </c>
      <c r="K13" s="2"/>
    </row>
    <row r="14" spans="1:11" ht="12.75">
      <c r="A14" s="5"/>
      <c r="B14" s="21" t="s">
        <v>22</v>
      </c>
      <c r="C14" s="43">
        <v>41606299</v>
      </c>
      <c r="D14" s="43">
        <v>51606299</v>
      </c>
      <c r="E14" s="43">
        <v>35204311</v>
      </c>
      <c r="F14" s="43">
        <v>71599060</v>
      </c>
      <c r="G14" s="44">
        <v>57029953</v>
      </c>
      <c r="H14" s="45">
        <v>57971396</v>
      </c>
      <c r="I14" s="22">
        <f t="shared" si="0"/>
        <v>103.38151199720964</v>
      </c>
      <c r="J14" s="23">
        <f t="shared" si="1"/>
        <v>18.088055109610934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108897244</v>
      </c>
      <c r="D16" s="43">
        <v>108897244</v>
      </c>
      <c r="E16" s="43">
        <v>107228425</v>
      </c>
      <c r="F16" s="43">
        <v>120350640</v>
      </c>
      <c r="G16" s="44">
        <v>127571679</v>
      </c>
      <c r="H16" s="45">
        <v>135225980</v>
      </c>
      <c r="I16" s="22">
        <f t="shared" si="0"/>
        <v>12.237627289592279</v>
      </c>
      <c r="J16" s="23">
        <f t="shared" si="1"/>
        <v>8.039708437614191</v>
      </c>
      <c r="K16" s="2"/>
    </row>
    <row r="17" spans="1:11" ht="12.75">
      <c r="A17" s="5"/>
      <c r="B17" s="21" t="s">
        <v>24</v>
      </c>
      <c r="C17" s="43">
        <v>160653608</v>
      </c>
      <c r="D17" s="43">
        <v>170646258</v>
      </c>
      <c r="E17" s="43">
        <v>127895098</v>
      </c>
      <c r="F17" s="43">
        <v>186458726</v>
      </c>
      <c r="G17" s="44">
        <v>233449497</v>
      </c>
      <c r="H17" s="45">
        <v>242936034</v>
      </c>
      <c r="I17" s="29">
        <f t="shared" si="0"/>
        <v>45.79036172285509</v>
      </c>
      <c r="J17" s="30">
        <f t="shared" si="1"/>
        <v>23.8452476878529</v>
      </c>
      <c r="K17" s="2"/>
    </row>
    <row r="18" spans="1:11" ht="12.75">
      <c r="A18" s="5"/>
      <c r="B18" s="24" t="s">
        <v>25</v>
      </c>
      <c r="C18" s="46">
        <v>497391211</v>
      </c>
      <c r="D18" s="46">
        <v>515851826</v>
      </c>
      <c r="E18" s="46">
        <v>431782173</v>
      </c>
      <c r="F18" s="46">
        <v>572687576</v>
      </c>
      <c r="G18" s="47">
        <v>622117188</v>
      </c>
      <c r="H18" s="48">
        <v>652300715</v>
      </c>
      <c r="I18" s="25">
        <f t="shared" si="0"/>
        <v>32.63344617055321</v>
      </c>
      <c r="J18" s="26">
        <f t="shared" si="1"/>
        <v>14.743400311184107</v>
      </c>
      <c r="K18" s="2"/>
    </row>
    <row r="19" spans="1:11" ht="23.25" customHeight="1">
      <c r="A19" s="31"/>
      <c r="B19" s="32" t="s">
        <v>26</v>
      </c>
      <c r="C19" s="52">
        <v>-16470430</v>
      </c>
      <c r="D19" s="52">
        <v>-16821700</v>
      </c>
      <c r="E19" s="52">
        <v>34822887</v>
      </c>
      <c r="F19" s="53">
        <v>-34917823</v>
      </c>
      <c r="G19" s="54">
        <v>-19514541</v>
      </c>
      <c r="H19" s="55">
        <v>-19607893</v>
      </c>
      <c r="I19" s="33">
        <f t="shared" si="0"/>
        <v>-200.27262529956235</v>
      </c>
      <c r="J19" s="34">
        <f t="shared" si="1"/>
        <v>-182.57629341994826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66362406</v>
      </c>
      <c r="D22" s="43">
        <v>34401880</v>
      </c>
      <c r="E22" s="43">
        <v>29775916</v>
      </c>
      <c r="F22" s="43">
        <v>63494213</v>
      </c>
      <c r="G22" s="44">
        <v>45320850</v>
      </c>
      <c r="H22" s="45">
        <v>41305000</v>
      </c>
      <c r="I22" s="38">
        <f t="shared" si="0"/>
        <v>113.24016698596276</v>
      </c>
      <c r="J22" s="23">
        <f t="shared" si="1"/>
        <v>11.526780477520603</v>
      </c>
      <c r="K22" s="2"/>
    </row>
    <row r="23" spans="1:11" ht="12.75">
      <c r="A23" s="9"/>
      <c r="B23" s="21" t="s">
        <v>29</v>
      </c>
      <c r="C23" s="43">
        <v>27803362</v>
      </c>
      <c r="D23" s="43">
        <v>18134504</v>
      </c>
      <c r="E23" s="43">
        <v>11658827</v>
      </c>
      <c r="F23" s="43">
        <v>19444993</v>
      </c>
      <c r="G23" s="44">
        <v>7523300</v>
      </c>
      <c r="H23" s="45">
        <v>7900300</v>
      </c>
      <c r="I23" s="38">
        <f t="shared" si="0"/>
        <v>66.78344227939913</v>
      </c>
      <c r="J23" s="23">
        <f t="shared" si="1"/>
        <v>-12.165950004022575</v>
      </c>
      <c r="K23" s="2"/>
    </row>
    <row r="24" spans="1:11" ht="12.75">
      <c r="A24" s="9"/>
      <c r="B24" s="21" t="s">
        <v>30</v>
      </c>
      <c r="C24" s="43">
        <v>16243200</v>
      </c>
      <c r="D24" s="43">
        <v>19890784</v>
      </c>
      <c r="E24" s="43">
        <v>14170530</v>
      </c>
      <c r="F24" s="43">
        <v>22182133</v>
      </c>
      <c r="G24" s="44">
        <v>16734350</v>
      </c>
      <c r="H24" s="45">
        <v>14290900</v>
      </c>
      <c r="I24" s="38">
        <f t="shared" si="0"/>
        <v>56.53707377211721</v>
      </c>
      <c r="J24" s="23">
        <f t="shared" si="1"/>
        <v>0.28234835749731957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110408968</v>
      </c>
      <c r="D26" s="46">
        <v>72427168</v>
      </c>
      <c r="E26" s="46">
        <v>55605273</v>
      </c>
      <c r="F26" s="46">
        <v>105121339</v>
      </c>
      <c r="G26" s="47">
        <v>69578500</v>
      </c>
      <c r="H26" s="48">
        <v>63496200</v>
      </c>
      <c r="I26" s="25">
        <f t="shared" si="0"/>
        <v>89.04922739971082</v>
      </c>
      <c r="J26" s="26">
        <f t="shared" si="1"/>
        <v>4.522691867346751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18672818</v>
      </c>
      <c r="D28" s="43">
        <v>7964186</v>
      </c>
      <c r="E28" s="43">
        <v>5530144</v>
      </c>
      <c r="F28" s="43">
        <v>19196623</v>
      </c>
      <c r="G28" s="44">
        <v>13056241</v>
      </c>
      <c r="H28" s="45">
        <v>6610000</v>
      </c>
      <c r="I28" s="38">
        <f t="shared" si="0"/>
        <v>247.1270006712303</v>
      </c>
      <c r="J28" s="23">
        <f t="shared" si="1"/>
        <v>6.125970091471111</v>
      </c>
      <c r="K28" s="2"/>
    </row>
    <row r="29" spans="1:11" ht="12.75">
      <c r="A29" s="9"/>
      <c r="B29" s="21" t="s">
        <v>35</v>
      </c>
      <c r="C29" s="43">
        <v>22035000</v>
      </c>
      <c r="D29" s="43">
        <v>6348000</v>
      </c>
      <c r="E29" s="43">
        <v>3958502</v>
      </c>
      <c r="F29" s="43">
        <v>27638533</v>
      </c>
      <c r="G29" s="44">
        <v>10940000</v>
      </c>
      <c r="H29" s="45">
        <v>6300000</v>
      </c>
      <c r="I29" s="38">
        <f t="shared" si="0"/>
        <v>598.2068721955932</v>
      </c>
      <c r="J29" s="23">
        <f t="shared" si="1"/>
        <v>16.75349596933875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12250000</v>
      </c>
      <c r="D31" s="43">
        <v>19733685</v>
      </c>
      <c r="E31" s="43">
        <v>16406165</v>
      </c>
      <c r="F31" s="43">
        <v>11050000</v>
      </c>
      <c r="G31" s="44">
        <v>6865000</v>
      </c>
      <c r="H31" s="45">
        <v>10490000</v>
      </c>
      <c r="I31" s="38">
        <f t="shared" si="0"/>
        <v>-32.64727009633269</v>
      </c>
      <c r="J31" s="23">
        <f t="shared" si="1"/>
        <v>-13.849830208963809</v>
      </c>
      <c r="K31" s="2"/>
    </row>
    <row r="32" spans="1:11" ht="12.75">
      <c r="A32" s="9"/>
      <c r="B32" s="21" t="s">
        <v>31</v>
      </c>
      <c r="C32" s="43">
        <v>57451150</v>
      </c>
      <c r="D32" s="43">
        <v>38381297</v>
      </c>
      <c r="E32" s="43">
        <v>29710462</v>
      </c>
      <c r="F32" s="43">
        <v>47236183</v>
      </c>
      <c r="G32" s="44">
        <v>38717259</v>
      </c>
      <c r="H32" s="45">
        <v>40096200</v>
      </c>
      <c r="I32" s="38">
        <f t="shared" si="0"/>
        <v>58.988382610812316</v>
      </c>
      <c r="J32" s="23">
        <f t="shared" si="1"/>
        <v>10.509073238248545</v>
      </c>
      <c r="K32" s="2"/>
    </row>
    <row r="33" spans="1:11" ht="13.5" thickBot="1">
      <c r="A33" s="9"/>
      <c r="B33" s="39" t="s">
        <v>38</v>
      </c>
      <c r="C33" s="59">
        <v>110408968</v>
      </c>
      <c r="D33" s="59">
        <v>72427168</v>
      </c>
      <c r="E33" s="59">
        <v>55605273</v>
      </c>
      <c r="F33" s="59">
        <v>105121339</v>
      </c>
      <c r="G33" s="60">
        <v>69578500</v>
      </c>
      <c r="H33" s="61">
        <v>63496200</v>
      </c>
      <c r="I33" s="40">
        <f t="shared" si="0"/>
        <v>89.04922739971082</v>
      </c>
      <c r="J33" s="41">
        <f t="shared" si="1"/>
        <v>4.522691867346751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138873730</v>
      </c>
      <c r="D8" s="43">
        <v>145769458</v>
      </c>
      <c r="E8" s="43">
        <v>146838243</v>
      </c>
      <c r="F8" s="43">
        <v>156748795</v>
      </c>
      <c r="G8" s="44">
        <v>180218286</v>
      </c>
      <c r="H8" s="45">
        <v>207205207</v>
      </c>
      <c r="I8" s="22">
        <f>IF($E8=0,0,(($F8/$E8)-1)*100)</f>
        <v>6.749298954768879</v>
      </c>
      <c r="J8" s="23">
        <f>IF($E8=0,0,((($H8/$E8)^(1/3))-1)*100)</f>
        <v>12.164087758077248</v>
      </c>
      <c r="K8" s="2"/>
    </row>
    <row r="9" spans="1:11" ht="12.75">
      <c r="A9" s="5"/>
      <c r="B9" s="21" t="s">
        <v>17</v>
      </c>
      <c r="C9" s="43">
        <v>728452596</v>
      </c>
      <c r="D9" s="43">
        <v>726508925</v>
      </c>
      <c r="E9" s="43">
        <v>700398016</v>
      </c>
      <c r="F9" s="43">
        <v>747064760</v>
      </c>
      <c r="G9" s="44">
        <v>793455504</v>
      </c>
      <c r="H9" s="45">
        <v>842725435</v>
      </c>
      <c r="I9" s="22">
        <f>IF($E9=0,0,(($F9/$E9)-1)*100)</f>
        <v>6.662889233541169</v>
      </c>
      <c r="J9" s="23">
        <f>IF($E9=0,0,((($H9/$E9)^(1/3))-1)*100)</f>
        <v>6.360506848014791</v>
      </c>
      <c r="K9" s="2"/>
    </row>
    <row r="10" spans="1:11" ht="12.75">
      <c r="A10" s="5"/>
      <c r="B10" s="21" t="s">
        <v>18</v>
      </c>
      <c r="C10" s="43">
        <v>254392426</v>
      </c>
      <c r="D10" s="43">
        <v>301970445</v>
      </c>
      <c r="E10" s="43">
        <v>245200043</v>
      </c>
      <c r="F10" s="43">
        <v>246690867</v>
      </c>
      <c r="G10" s="44">
        <v>303037481</v>
      </c>
      <c r="H10" s="45">
        <v>289593397</v>
      </c>
      <c r="I10" s="22">
        <f aca="true" t="shared" si="0" ref="I10:I33">IF($E10=0,0,(($F10/$E10)-1)*100)</f>
        <v>0.6080031560190324</v>
      </c>
      <c r="J10" s="23">
        <f aca="true" t="shared" si="1" ref="J10:J33">IF($E10=0,0,((($H10/$E10)^(1/3))-1)*100)</f>
        <v>5.703500832949127</v>
      </c>
      <c r="K10" s="2"/>
    </row>
    <row r="11" spans="1:11" ht="12.75">
      <c r="A11" s="9"/>
      <c r="B11" s="24" t="s">
        <v>19</v>
      </c>
      <c r="C11" s="46">
        <v>1121718752</v>
      </c>
      <c r="D11" s="46">
        <v>1174248828</v>
      </c>
      <c r="E11" s="46">
        <v>1092436302</v>
      </c>
      <c r="F11" s="46">
        <v>1150504422</v>
      </c>
      <c r="G11" s="47">
        <v>1276711271</v>
      </c>
      <c r="H11" s="48">
        <v>1339524039</v>
      </c>
      <c r="I11" s="25">
        <f t="shared" si="0"/>
        <v>5.315469642824078</v>
      </c>
      <c r="J11" s="26">
        <f t="shared" si="1"/>
        <v>7.033106254864063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336506139</v>
      </c>
      <c r="D13" s="43">
        <v>333643460</v>
      </c>
      <c r="E13" s="43">
        <v>301809600</v>
      </c>
      <c r="F13" s="43">
        <v>369571124</v>
      </c>
      <c r="G13" s="44">
        <v>386117581</v>
      </c>
      <c r="H13" s="45">
        <v>404291434</v>
      </c>
      <c r="I13" s="22">
        <f t="shared" si="0"/>
        <v>22.451745736384797</v>
      </c>
      <c r="J13" s="23">
        <f t="shared" si="1"/>
        <v>10.235251344520858</v>
      </c>
      <c r="K13" s="2"/>
    </row>
    <row r="14" spans="1:11" ht="12.75">
      <c r="A14" s="5"/>
      <c r="B14" s="21" t="s">
        <v>22</v>
      </c>
      <c r="C14" s="43">
        <v>30815538</v>
      </c>
      <c r="D14" s="43">
        <v>41890600</v>
      </c>
      <c r="E14" s="43">
        <v>8636799</v>
      </c>
      <c r="F14" s="43">
        <v>84794900</v>
      </c>
      <c r="G14" s="44">
        <v>67529400</v>
      </c>
      <c r="H14" s="45">
        <v>51737400</v>
      </c>
      <c r="I14" s="22">
        <f t="shared" si="0"/>
        <v>881.7861918518655</v>
      </c>
      <c r="J14" s="23">
        <f t="shared" si="1"/>
        <v>81.6145319497062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330325754</v>
      </c>
      <c r="D16" s="43">
        <v>325200000</v>
      </c>
      <c r="E16" s="43">
        <v>294448401</v>
      </c>
      <c r="F16" s="43">
        <v>351541200</v>
      </c>
      <c r="G16" s="44">
        <v>380016038</v>
      </c>
      <c r="H16" s="45">
        <v>410797337</v>
      </c>
      <c r="I16" s="22">
        <f t="shared" si="0"/>
        <v>19.38974666057025</v>
      </c>
      <c r="J16" s="23">
        <f t="shared" si="1"/>
        <v>11.739349768922814</v>
      </c>
      <c r="K16" s="2"/>
    </row>
    <row r="17" spans="1:11" ht="12.75">
      <c r="A17" s="5"/>
      <c r="B17" s="21" t="s">
        <v>24</v>
      </c>
      <c r="C17" s="43">
        <v>475291887</v>
      </c>
      <c r="D17" s="43">
        <v>507348326</v>
      </c>
      <c r="E17" s="43">
        <v>304738716</v>
      </c>
      <c r="F17" s="43">
        <v>502648484</v>
      </c>
      <c r="G17" s="44">
        <v>577664601</v>
      </c>
      <c r="H17" s="45">
        <v>573329096</v>
      </c>
      <c r="I17" s="29">
        <f t="shared" si="0"/>
        <v>64.94408409858889</v>
      </c>
      <c r="J17" s="30">
        <f t="shared" si="1"/>
        <v>23.45029053582739</v>
      </c>
      <c r="K17" s="2"/>
    </row>
    <row r="18" spans="1:11" ht="12.75">
      <c r="A18" s="5"/>
      <c r="B18" s="24" t="s">
        <v>25</v>
      </c>
      <c r="C18" s="46">
        <v>1172939318</v>
      </c>
      <c r="D18" s="46">
        <v>1208082386</v>
      </c>
      <c r="E18" s="46">
        <v>909633516</v>
      </c>
      <c r="F18" s="46">
        <v>1308555708</v>
      </c>
      <c r="G18" s="47">
        <v>1411327620</v>
      </c>
      <c r="H18" s="48">
        <v>1440155267</v>
      </c>
      <c r="I18" s="25">
        <f t="shared" si="0"/>
        <v>43.8552653330333</v>
      </c>
      <c r="J18" s="26">
        <f t="shared" si="1"/>
        <v>16.550539389161045</v>
      </c>
      <c r="K18" s="2"/>
    </row>
    <row r="19" spans="1:11" ht="23.25" customHeight="1">
      <c r="A19" s="31"/>
      <c r="B19" s="32" t="s">
        <v>26</v>
      </c>
      <c r="C19" s="52">
        <v>-51220566</v>
      </c>
      <c r="D19" s="52">
        <v>-33833558</v>
      </c>
      <c r="E19" s="52">
        <v>182802786</v>
      </c>
      <c r="F19" s="53">
        <v>-158051286</v>
      </c>
      <c r="G19" s="54">
        <v>-134616349</v>
      </c>
      <c r="H19" s="55">
        <v>-100631228</v>
      </c>
      <c r="I19" s="33">
        <f t="shared" si="0"/>
        <v>-186.4599984816424</v>
      </c>
      <c r="J19" s="34">
        <f t="shared" si="1"/>
        <v>-181.95648440773527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133700000</v>
      </c>
      <c r="D22" s="43">
        <v>66040614</v>
      </c>
      <c r="E22" s="43">
        <v>53093633</v>
      </c>
      <c r="F22" s="43">
        <v>33030000</v>
      </c>
      <c r="G22" s="44">
        <v>34800000</v>
      </c>
      <c r="H22" s="45">
        <v>12000000</v>
      </c>
      <c r="I22" s="38">
        <f t="shared" si="0"/>
        <v>-37.789150725473995</v>
      </c>
      <c r="J22" s="23">
        <f t="shared" si="1"/>
        <v>-39.08658695492686</v>
      </c>
      <c r="K22" s="2"/>
    </row>
    <row r="23" spans="1:11" ht="12.75">
      <c r="A23" s="9"/>
      <c r="B23" s="21" t="s">
        <v>29</v>
      </c>
      <c r="C23" s="43">
        <v>108821195</v>
      </c>
      <c r="D23" s="43">
        <v>110589235</v>
      </c>
      <c r="E23" s="43">
        <v>93407017</v>
      </c>
      <c r="F23" s="43">
        <v>106556330</v>
      </c>
      <c r="G23" s="44">
        <v>111112697</v>
      </c>
      <c r="H23" s="45">
        <v>113487070</v>
      </c>
      <c r="I23" s="38">
        <f t="shared" si="0"/>
        <v>14.077435959656004</v>
      </c>
      <c r="J23" s="23">
        <f t="shared" si="1"/>
        <v>6.706029498404953</v>
      </c>
      <c r="K23" s="2"/>
    </row>
    <row r="24" spans="1:11" ht="12.75">
      <c r="A24" s="9"/>
      <c r="B24" s="21" t="s">
        <v>30</v>
      </c>
      <c r="C24" s="43">
        <v>66870435</v>
      </c>
      <c r="D24" s="43">
        <v>75692623</v>
      </c>
      <c r="E24" s="43">
        <v>47534562</v>
      </c>
      <c r="F24" s="43">
        <v>66993043</v>
      </c>
      <c r="G24" s="44">
        <v>60788102</v>
      </c>
      <c r="H24" s="45">
        <v>50284581</v>
      </c>
      <c r="I24" s="38">
        <f t="shared" si="0"/>
        <v>40.935437671646156</v>
      </c>
      <c r="J24" s="23">
        <f t="shared" si="1"/>
        <v>1.8923971554194674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309391630</v>
      </c>
      <c r="D26" s="46">
        <v>252322472</v>
      </c>
      <c r="E26" s="46">
        <v>194035212</v>
      </c>
      <c r="F26" s="46">
        <v>206579373</v>
      </c>
      <c r="G26" s="47">
        <v>206700799</v>
      </c>
      <c r="H26" s="48">
        <v>175771651</v>
      </c>
      <c r="I26" s="25">
        <f t="shared" si="0"/>
        <v>6.464888960463533</v>
      </c>
      <c r="J26" s="26">
        <f t="shared" si="1"/>
        <v>-3.2414330653564583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76651067</v>
      </c>
      <c r="D28" s="43">
        <v>68989086</v>
      </c>
      <c r="E28" s="43">
        <v>48992269</v>
      </c>
      <c r="F28" s="43">
        <v>41547557</v>
      </c>
      <c r="G28" s="44">
        <v>35014034</v>
      </c>
      <c r="H28" s="45">
        <v>28311147</v>
      </c>
      <c r="I28" s="38">
        <f t="shared" si="0"/>
        <v>-15.19568730323554</v>
      </c>
      <c r="J28" s="23">
        <f t="shared" si="1"/>
        <v>-16.70671886486551</v>
      </c>
      <c r="K28" s="2"/>
    </row>
    <row r="29" spans="1:11" ht="12.75">
      <c r="A29" s="9"/>
      <c r="B29" s="21" t="s">
        <v>35</v>
      </c>
      <c r="C29" s="43">
        <v>30560957</v>
      </c>
      <c r="D29" s="43">
        <v>25610794</v>
      </c>
      <c r="E29" s="43">
        <v>25390691</v>
      </c>
      <c r="F29" s="43">
        <v>30957783</v>
      </c>
      <c r="G29" s="44">
        <v>41782652</v>
      </c>
      <c r="H29" s="45">
        <v>25850652</v>
      </c>
      <c r="I29" s="38">
        <f t="shared" si="0"/>
        <v>21.925720729695787</v>
      </c>
      <c r="J29" s="23">
        <f t="shared" si="1"/>
        <v>0.6002346415730608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49937870</v>
      </c>
      <c r="D31" s="43">
        <v>57739111</v>
      </c>
      <c r="E31" s="43">
        <v>43195043</v>
      </c>
      <c r="F31" s="43">
        <v>50174224</v>
      </c>
      <c r="G31" s="44">
        <v>45179245</v>
      </c>
      <c r="H31" s="45">
        <v>39829884</v>
      </c>
      <c r="I31" s="38">
        <f t="shared" si="0"/>
        <v>16.15736555696912</v>
      </c>
      <c r="J31" s="23">
        <f t="shared" si="1"/>
        <v>-2.6673882712783037</v>
      </c>
      <c r="K31" s="2"/>
    </row>
    <row r="32" spans="1:11" ht="12.75">
      <c r="A32" s="9"/>
      <c r="B32" s="21" t="s">
        <v>31</v>
      </c>
      <c r="C32" s="43">
        <v>152241736</v>
      </c>
      <c r="D32" s="43">
        <v>99983481</v>
      </c>
      <c r="E32" s="43">
        <v>76525694</v>
      </c>
      <c r="F32" s="43">
        <v>83899809</v>
      </c>
      <c r="G32" s="44">
        <v>84724868</v>
      </c>
      <c r="H32" s="45">
        <v>81779968</v>
      </c>
      <c r="I32" s="38">
        <f t="shared" si="0"/>
        <v>9.63612953317352</v>
      </c>
      <c r="J32" s="23">
        <f t="shared" si="1"/>
        <v>2.238205908127</v>
      </c>
      <c r="K32" s="2"/>
    </row>
    <row r="33" spans="1:11" ht="13.5" thickBot="1">
      <c r="A33" s="9"/>
      <c r="B33" s="39" t="s">
        <v>38</v>
      </c>
      <c r="C33" s="59">
        <v>309391630</v>
      </c>
      <c r="D33" s="59">
        <v>252322472</v>
      </c>
      <c r="E33" s="59">
        <v>194103697</v>
      </c>
      <c r="F33" s="59">
        <v>206579373</v>
      </c>
      <c r="G33" s="60">
        <v>206700799</v>
      </c>
      <c r="H33" s="61">
        <v>175771651</v>
      </c>
      <c r="I33" s="40">
        <f t="shared" si="0"/>
        <v>6.42732528685428</v>
      </c>
      <c r="J33" s="41">
        <f t="shared" si="1"/>
        <v>-3.252814078098154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279613000</v>
      </c>
      <c r="D8" s="43">
        <v>289613000</v>
      </c>
      <c r="E8" s="43">
        <v>302109387</v>
      </c>
      <c r="F8" s="43">
        <v>311989000</v>
      </c>
      <c r="G8" s="44">
        <v>331942000</v>
      </c>
      <c r="H8" s="45">
        <v>353194000</v>
      </c>
      <c r="I8" s="22">
        <f>IF($E8=0,0,(($F8/$E8)-1)*100)</f>
        <v>3.2702105347027777</v>
      </c>
      <c r="J8" s="23">
        <f>IF($E8=0,0,((($H8/$E8)^(1/3))-1)*100)</f>
        <v>5.345591470559752</v>
      </c>
      <c r="K8" s="2"/>
    </row>
    <row r="9" spans="1:11" ht="12.75">
      <c r="A9" s="5"/>
      <c r="B9" s="21" t="s">
        <v>17</v>
      </c>
      <c r="C9" s="43">
        <v>1036678204</v>
      </c>
      <c r="D9" s="43">
        <v>1051678204</v>
      </c>
      <c r="E9" s="43">
        <v>981539425</v>
      </c>
      <c r="F9" s="43">
        <v>1120706831</v>
      </c>
      <c r="G9" s="44">
        <v>1202335259</v>
      </c>
      <c r="H9" s="45">
        <v>1293075380</v>
      </c>
      <c r="I9" s="22">
        <f>IF($E9=0,0,(($F9/$E9)-1)*100)</f>
        <v>14.178483559129585</v>
      </c>
      <c r="J9" s="23">
        <f>IF($E9=0,0,((($H9/$E9)^(1/3))-1)*100)</f>
        <v>9.6239293515882</v>
      </c>
      <c r="K9" s="2"/>
    </row>
    <row r="10" spans="1:11" ht="12.75">
      <c r="A10" s="5"/>
      <c r="B10" s="21" t="s">
        <v>18</v>
      </c>
      <c r="C10" s="43">
        <v>887142426</v>
      </c>
      <c r="D10" s="43">
        <v>1025076293</v>
      </c>
      <c r="E10" s="43">
        <v>423467658</v>
      </c>
      <c r="F10" s="43">
        <v>901892980</v>
      </c>
      <c r="G10" s="44">
        <v>926493846</v>
      </c>
      <c r="H10" s="45">
        <v>928817747</v>
      </c>
      <c r="I10" s="22">
        <f aca="true" t="shared" si="0" ref="I10:I33">IF($E10=0,0,(($F10/$E10)-1)*100)</f>
        <v>112.97800740192537</v>
      </c>
      <c r="J10" s="23">
        <f aca="true" t="shared" si="1" ref="J10:J33">IF($E10=0,0,((($H10/$E10)^(1/3))-1)*100)</f>
        <v>29.92819923096819</v>
      </c>
      <c r="K10" s="2"/>
    </row>
    <row r="11" spans="1:11" ht="12.75">
      <c r="A11" s="9"/>
      <c r="B11" s="24" t="s">
        <v>19</v>
      </c>
      <c r="C11" s="46">
        <v>2203433630</v>
      </c>
      <c r="D11" s="46">
        <v>2366367497</v>
      </c>
      <c r="E11" s="46">
        <v>1707116470</v>
      </c>
      <c r="F11" s="46">
        <v>2334588811</v>
      </c>
      <c r="G11" s="47">
        <v>2460771105</v>
      </c>
      <c r="H11" s="48">
        <v>2575087127</v>
      </c>
      <c r="I11" s="25">
        <f t="shared" si="0"/>
        <v>36.75627012139364</v>
      </c>
      <c r="J11" s="26">
        <f t="shared" si="1"/>
        <v>14.68578505967133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597372068</v>
      </c>
      <c r="D13" s="43">
        <v>601496068</v>
      </c>
      <c r="E13" s="43">
        <v>519670208</v>
      </c>
      <c r="F13" s="43">
        <v>634505777</v>
      </c>
      <c r="G13" s="44">
        <v>658190316</v>
      </c>
      <c r="H13" s="45">
        <v>692835450</v>
      </c>
      <c r="I13" s="22">
        <f t="shared" si="0"/>
        <v>22.09777802001689</v>
      </c>
      <c r="J13" s="23">
        <f t="shared" si="1"/>
        <v>10.061161989749134</v>
      </c>
      <c r="K13" s="2"/>
    </row>
    <row r="14" spans="1:11" ht="12.75">
      <c r="A14" s="5"/>
      <c r="B14" s="21" t="s">
        <v>22</v>
      </c>
      <c r="C14" s="43">
        <v>71386200</v>
      </c>
      <c r="D14" s="43">
        <v>71386200</v>
      </c>
      <c r="E14" s="43">
        <v>14880559</v>
      </c>
      <c r="F14" s="43">
        <v>74955520</v>
      </c>
      <c r="G14" s="44">
        <v>78703280</v>
      </c>
      <c r="H14" s="45">
        <v>83425480</v>
      </c>
      <c r="I14" s="22">
        <f t="shared" si="0"/>
        <v>403.7144101911763</v>
      </c>
      <c r="J14" s="23">
        <f t="shared" si="1"/>
        <v>77.64779555194939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498974880</v>
      </c>
      <c r="D16" s="43">
        <v>494974880</v>
      </c>
      <c r="E16" s="43">
        <v>429207455</v>
      </c>
      <c r="F16" s="43">
        <v>529112280</v>
      </c>
      <c r="G16" s="44">
        <v>564604620</v>
      </c>
      <c r="H16" s="45">
        <v>605812830</v>
      </c>
      <c r="I16" s="22">
        <f t="shared" si="0"/>
        <v>23.27658195032982</v>
      </c>
      <c r="J16" s="23">
        <f t="shared" si="1"/>
        <v>12.173534227205462</v>
      </c>
      <c r="K16" s="2"/>
    </row>
    <row r="17" spans="1:11" ht="12.75">
      <c r="A17" s="5"/>
      <c r="B17" s="21" t="s">
        <v>24</v>
      </c>
      <c r="C17" s="43">
        <v>1102273946</v>
      </c>
      <c r="D17" s="43">
        <v>1258849220</v>
      </c>
      <c r="E17" s="43">
        <v>822813573</v>
      </c>
      <c r="F17" s="43">
        <v>1141115505</v>
      </c>
      <c r="G17" s="44">
        <v>1189629145</v>
      </c>
      <c r="H17" s="45">
        <v>1215911015</v>
      </c>
      <c r="I17" s="29">
        <f t="shared" si="0"/>
        <v>38.684574786420065</v>
      </c>
      <c r="J17" s="30">
        <f t="shared" si="1"/>
        <v>13.902550410751369</v>
      </c>
      <c r="K17" s="2"/>
    </row>
    <row r="18" spans="1:11" ht="12.75">
      <c r="A18" s="5"/>
      <c r="B18" s="24" t="s">
        <v>25</v>
      </c>
      <c r="C18" s="46">
        <v>2270007094</v>
      </c>
      <c r="D18" s="46">
        <v>2426706368</v>
      </c>
      <c r="E18" s="46">
        <v>1786571795</v>
      </c>
      <c r="F18" s="46">
        <v>2379689082</v>
      </c>
      <c r="G18" s="47">
        <v>2491127361</v>
      </c>
      <c r="H18" s="48">
        <v>2597984775</v>
      </c>
      <c r="I18" s="25">
        <f t="shared" si="0"/>
        <v>33.19862591920075</v>
      </c>
      <c r="J18" s="26">
        <f t="shared" si="1"/>
        <v>13.293599736324646</v>
      </c>
      <c r="K18" s="2"/>
    </row>
    <row r="19" spans="1:11" ht="23.25" customHeight="1">
      <c r="A19" s="31"/>
      <c r="B19" s="32" t="s">
        <v>26</v>
      </c>
      <c r="C19" s="52">
        <v>-66573464</v>
      </c>
      <c r="D19" s="52">
        <v>-60338871</v>
      </c>
      <c r="E19" s="52">
        <v>-79455325</v>
      </c>
      <c r="F19" s="53">
        <v>-45100271</v>
      </c>
      <c r="G19" s="54">
        <v>-30356256</v>
      </c>
      <c r="H19" s="55">
        <v>-22897648</v>
      </c>
      <c r="I19" s="33">
        <f t="shared" si="0"/>
        <v>-43.23820209658699</v>
      </c>
      <c r="J19" s="34">
        <f t="shared" si="1"/>
        <v>-33.947495580922315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144695032</v>
      </c>
      <c r="D22" s="43">
        <v>22815475</v>
      </c>
      <c r="E22" s="43">
        <v>5062379</v>
      </c>
      <c r="F22" s="43">
        <v>244441063</v>
      </c>
      <c r="G22" s="44">
        <v>198588549</v>
      </c>
      <c r="H22" s="45">
        <v>218521674</v>
      </c>
      <c r="I22" s="38">
        <f t="shared" si="0"/>
        <v>4728.580851018859</v>
      </c>
      <c r="J22" s="23">
        <f t="shared" si="1"/>
        <v>250.7895287390935</v>
      </c>
      <c r="K22" s="2"/>
    </row>
    <row r="23" spans="1:11" ht="12.75">
      <c r="A23" s="9"/>
      <c r="B23" s="21" t="s">
        <v>29</v>
      </c>
      <c r="C23" s="43">
        <v>138856552</v>
      </c>
      <c r="D23" s="43">
        <v>159920785</v>
      </c>
      <c r="E23" s="43">
        <v>86754154</v>
      </c>
      <c r="F23" s="43">
        <v>75910344</v>
      </c>
      <c r="G23" s="44">
        <v>61034275</v>
      </c>
      <c r="H23" s="45">
        <v>72116000</v>
      </c>
      <c r="I23" s="38">
        <f t="shared" si="0"/>
        <v>-12.499470630536036</v>
      </c>
      <c r="J23" s="23">
        <f t="shared" si="1"/>
        <v>-5.974182725874211</v>
      </c>
      <c r="K23" s="2"/>
    </row>
    <row r="24" spans="1:11" ht="12.75">
      <c r="A24" s="9"/>
      <c r="B24" s="21" t="s">
        <v>30</v>
      </c>
      <c r="C24" s="43">
        <v>60820697</v>
      </c>
      <c r="D24" s="43">
        <v>109314305</v>
      </c>
      <c r="E24" s="43">
        <v>54744158</v>
      </c>
      <c r="F24" s="43">
        <v>67623806</v>
      </c>
      <c r="G24" s="44">
        <v>66312707</v>
      </c>
      <c r="H24" s="45">
        <v>49359000</v>
      </c>
      <c r="I24" s="38">
        <f t="shared" si="0"/>
        <v>23.526981637017784</v>
      </c>
      <c r="J24" s="23">
        <f t="shared" si="1"/>
        <v>-3.3927935459131864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344372281</v>
      </c>
      <c r="D26" s="46">
        <v>292050565</v>
      </c>
      <c r="E26" s="46">
        <v>146560691</v>
      </c>
      <c r="F26" s="46">
        <v>387975213</v>
      </c>
      <c r="G26" s="47">
        <v>325935531</v>
      </c>
      <c r="H26" s="48">
        <v>339996674</v>
      </c>
      <c r="I26" s="25">
        <f t="shared" si="0"/>
        <v>164.71983063999062</v>
      </c>
      <c r="J26" s="26">
        <f t="shared" si="1"/>
        <v>32.378987446641894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76734443</v>
      </c>
      <c r="D28" s="43">
        <v>43156405</v>
      </c>
      <c r="E28" s="43">
        <v>22215816</v>
      </c>
      <c r="F28" s="43">
        <v>107422518</v>
      </c>
      <c r="G28" s="44">
        <v>123464541</v>
      </c>
      <c r="H28" s="45">
        <v>158278348</v>
      </c>
      <c r="I28" s="38">
        <f t="shared" si="0"/>
        <v>383.540726120526</v>
      </c>
      <c r="J28" s="23">
        <f t="shared" si="1"/>
        <v>92.42127130881241</v>
      </c>
      <c r="K28" s="2"/>
    </row>
    <row r="29" spans="1:11" ht="12.75">
      <c r="A29" s="9"/>
      <c r="B29" s="21" t="s">
        <v>35</v>
      </c>
      <c r="C29" s="43">
        <v>63360582</v>
      </c>
      <c r="D29" s="43">
        <v>36495493</v>
      </c>
      <c r="E29" s="43">
        <v>25701174</v>
      </c>
      <c r="F29" s="43">
        <v>66445530</v>
      </c>
      <c r="G29" s="44">
        <v>54445375</v>
      </c>
      <c r="H29" s="45">
        <v>60529326</v>
      </c>
      <c r="I29" s="38">
        <f t="shared" si="0"/>
        <v>158.53110834547869</v>
      </c>
      <c r="J29" s="23">
        <f t="shared" si="1"/>
        <v>33.04675666942365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600000</v>
      </c>
      <c r="H30" s="45">
        <v>850000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56306086</v>
      </c>
      <c r="D31" s="43">
        <v>99852673</v>
      </c>
      <c r="E31" s="43">
        <v>49734524</v>
      </c>
      <c r="F31" s="43">
        <v>31042991</v>
      </c>
      <c r="G31" s="44">
        <v>29660009</v>
      </c>
      <c r="H31" s="45">
        <v>23300000</v>
      </c>
      <c r="I31" s="38">
        <f t="shared" si="0"/>
        <v>-37.58261162809159</v>
      </c>
      <c r="J31" s="23">
        <f t="shared" si="1"/>
        <v>-22.333693602031644</v>
      </c>
      <c r="K31" s="2"/>
    </row>
    <row r="32" spans="1:11" ht="12.75">
      <c r="A32" s="9"/>
      <c r="B32" s="21" t="s">
        <v>31</v>
      </c>
      <c r="C32" s="43">
        <v>148371170</v>
      </c>
      <c r="D32" s="43">
        <v>112545994</v>
      </c>
      <c r="E32" s="43">
        <v>48947609</v>
      </c>
      <c r="F32" s="43">
        <v>183064174</v>
      </c>
      <c r="G32" s="44">
        <v>117765606</v>
      </c>
      <c r="H32" s="45">
        <v>97039000</v>
      </c>
      <c r="I32" s="38">
        <f t="shared" si="0"/>
        <v>274.00023768270273</v>
      </c>
      <c r="J32" s="23">
        <f t="shared" si="1"/>
        <v>25.623708542089506</v>
      </c>
      <c r="K32" s="2"/>
    </row>
    <row r="33" spans="1:11" ht="13.5" thickBot="1">
      <c r="A33" s="9"/>
      <c r="B33" s="39" t="s">
        <v>38</v>
      </c>
      <c r="C33" s="59">
        <v>344772281</v>
      </c>
      <c r="D33" s="59">
        <v>292050565</v>
      </c>
      <c r="E33" s="59">
        <v>146599123</v>
      </c>
      <c r="F33" s="59">
        <v>387975213</v>
      </c>
      <c r="G33" s="60">
        <v>325935531</v>
      </c>
      <c r="H33" s="61">
        <v>339996674</v>
      </c>
      <c r="I33" s="40">
        <f t="shared" si="0"/>
        <v>164.6504324585898</v>
      </c>
      <c r="J33" s="41">
        <f t="shared" si="1"/>
        <v>32.367418405416345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93374573</v>
      </c>
      <c r="D8" s="43">
        <v>92730184</v>
      </c>
      <c r="E8" s="43">
        <v>92909167</v>
      </c>
      <c r="F8" s="43">
        <v>98077769</v>
      </c>
      <c r="G8" s="44">
        <v>103718866</v>
      </c>
      <c r="H8" s="45">
        <v>110507527</v>
      </c>
      <c r="I8" s="22">
        <f>IF($E8=0,0,(($F8/$E8)-1)*100)</f>
        <v>5.563070003630544</v>
      </c>
      <c r="J8" s="23">
        <f>IF($E8=0,0,((($H8/$E8)^(1/3))-1)*100)</f>
        <v>5.952473013426007</v>
      </c>
      <c r="K8" s="2"/>
    </row>
    <row r="9" spans="1:11" ht="12.75">
      <c r="A9" s="5"/>
      <c r="B9" s="21" t="s">
        <v>17</v>
      </c>
      <c r="C9" s="43">
        <v>378179019</v>
      </c>
      <c r="D9" s="43">
        <v>346560947</v>
      </c>
      <c r="E9" s="43">
        <v>343687411</v>
      </c>
      <c r="F9" s="43">
        <v>379842995</v>
      </c>
      <c r="G9" s="44">
        <v>405210761</v>
      </c>
      <c r="H9" s="45">
        <v>433590852</v>
      </c>
      <c r="I9" s="22">
        <f>IF($E9=0,0,(($F9/$E9)-1)*100)</f>
        <v>10.519903506154327</v>
      </c>
      <c r="J9" s="23">
        <f>IF($E9=0,0,((($H9/$E9)^(1/3))-1)*100)</f>
        <v>8.053497487819762</v>
      </c>
      <c r="K9" s="2"/>
    </row>
    <row r="10" spans="1:11" ht="12.75">
      <c r="A10" s="5"/>
      <c r="B10" s="21" t="s">
        <v>18</v>
      </c>
      <c r="C10" s="43">
        <v>154200802</v>
      </c>
      <c r="D10" s="43">
        <v>184254001</v>
      </c>
      <c r="E10" s="43">
        <v>137308605</v>
      </c>
      <c r="F10" s="43">
        <v>141481749</v>
      </c>
      <c r="G10" s="44">
        <v>155546677</v>
      </c>
      <c r="H10" s="45">
        <v>164791515</v>
      </c>
      <c r="I10" s="22">
        <f aca="true" t="shared" si="0" ref="I10:I33">IF($E10=0,0,(($F10/$E10)-1)*100)</f>
        <v>3.0392443357792454</v>
      </c>
      <c r="J10" s="23">
        <f aca="true" t="shared" si="1" ref="J10:J33">IF($E10=0,0,((($H10/$E10)^(1/3))-1)*100)</f>
        <v>6.270411886347982</v>
      </c>
      <c r="K10" s="2"/>
    </row>
    <row r="11" spans="1:11" ht="12.75">
      <c r="A11" s="9"/>
      <c r="B11" s="24" t="s">
        <v>19</v>
      </c>
      <c r="C11" s="46">
        <v>625754394</v>
      </c>
      <c r="D11" s="46">
        <v>623545132</v>
      </c>
      <c r="E11" s="46">
        <v>573905183</v>
      </c>
      <c r="F11" s="46">
        <v>619402513</v>
      </c>
      <c r="G11" s="47">
        <v>664476304</v>
      </c>
      <c r="H11" s="48">
        <v>708889894</v>
      </c>
      <c r="I11" s="25">
        <f t="shared" si="0"/>
        <v>7.927673655458167</v>
      </c>
      <c r="J11" s="26">
        <f t="shared" si="1"/>
        <v>7.295015303315777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276836389</v>
      </c>
      <c r="D13" s="43">
        <v>254448668</v>
      </c>
      <c r="E13" s="43">
        <v>242197740</v>
      </c>
      <c r="F13" s="43">
        <v>266089638</v>
      </c>
      <c r="G13" s="44">
        <v>282376398</v>
      </c>
      <c r="H13" s="45">
        <v>302142739</v>
      </c>
      <c r="I13" s="22">
        <f t="shared" si="0"/>
        <v>9.864624665779287</v>
      </c>
      <c r="J13" s="23">
        <f t="shared" si="1"/>
        <v>7.649997775141415</v>
      </c>
      <c r="K13" s="2"/>
    </row>
    <row r="14" spans="1:11" ht="12.75">
      <c r="A14" s="5"/>
      <c r="B14" s="21" t="s">
        <v>22</v>
      </c>
      <c r="C14" s="43">
        <v>18932000</v>
      </c>
      <c r="D14" s="43">
        <v>32668572</v>
      </c>
      <c r="E14" s="43">
        <v>19580183</v>
      </c>
      <c r="F14" s="43">
        <v>22351116</v>
      </c>
      <c r="G14" s="44">
        <v>22071783</v>
      </c>
      <c r="H14" s="45">
        <v>23931280</v>
      </c>
      <c r="I14" s="22">
        <f t="shared" si="0"/>
        <v>14.151721666748474</v>
      </c>
      <c r="J14" s="23">
        <f t="shared" si="1"/>
        <v>6.917729423068852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181099701</v>
      </c>
      <c r="D16" s="43">
        <v>175099701</v>
      </c>
      <c r="E16" s="43">
        <v>149819518</v>
      </c>
      <c r="F16" s="43">
        <v>182714303</v>
      </c>
      <c r="G16" s="44">
        <v>192215447</v>
      </c>
      <c r="H16" s="45">
        <v>201826219</v>
      </c>
      <c r="I16" s="22">
        <f t="shared" si="0"/>
        <v>21.956274749195238</v>
      </c>
      <c r="J16" s="23">
        <f t="shared" si="1"/>
        <v>10.442542564468372</v>
      </c>
      <c r="K16" s="2"/>
    </row>
    <row r="17" spans="1:11" ht="12.75">
      <c r="A17" s="5"/>
      <c r="B17" s="21" t="s">
        <v>24</v>
      </c>
      <c r="C17" s="43">
        <v>211784000</v>
      </c>
      <c r="D17" s="43">
        <v>226602260</v>
      </c>
      <c r="E17" s="43">
        <v>159453753</v>
      </c>
      <c r="F17" s="43">
        <v>185975140</v>
      </c>
      <c r="G17" s="44">
        <v>188702008</v>
      </c>
      <c r="H17" s="45">
        <v>195182180</v>
      </c>
      <c r="I17" s="29">
        <f t="shared" si="0"/>
        <v>16.63265147481352</v>
      </c>
      <c r="J17" s="30">
        <f t="shared" si="1"/>
        <v>6.971595380312667</v>
      </c>
      <c r="K17" s="2"/>
    </row>
    <row r="18" spans="1:11" ht="12.75">
      <c r="A18" s="5"/>
      <c r="B18" s="24" t="s">
        <v>25</v>
      </c>
      <c r="C18" s="46">
        <v>688652090</v>
      </c>
      <c r="D18" s="46">
        <v>688819201</v>
      </c>
      <c r="E18" s="46">
        <v>571051194</v>
      </c>
      <c r="F18" s="46">
        <v>657130197</v>
      </c>
      <c r="G18" s="47">
        <v>685365636</v>
      </c>
      <c r="H18" s="48">
        <v>723082418</v>
      </c>
      <c r="I18" s="25">
        <f t="shared" si="0"/>
        <v>15.073780407856052</v>
      </c>
      <c r="J18" s="26">
        <f t="shared" si="1"/>
        <v>8.185963997405853</v>
      </c>
      <c r="K18" s="2"/>
    </row>
    <row r="19" spans="1:11" ht="23.25" customHeight="1">
      <c r="A19" s="31"/>
      <c r="B19" s="32" t="s">
        <v>26</v>
      </c>
      <c r="C19" s="52">
        <v>-62897696</v>
      </c>
      <c r="D19" s="52">
        <v>-65274069</v>
      </c>
      <c r="E19" s="52">
        <v>2853989</v>
      </c>
      <c r="F19" s="53">
        <v>-37727684</v>
      </c>
      <c r="G19" s="54">
        <v>-20889332</v>
      </c>
      <c r="H19" s="55">
        <v>-14192524</v>
      </c>
      <c r="I19" s="33">
        <f t="shared" si="0"/>
        <v>-1421.9281503888067</v>
      </c>
      <c r="J19" s="34">
        <f t="shared" si="1"/>
        <v>-270.6877869003403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18000000</v>
      </c>
      <c r="D22" s="43">
        <v>18000000</v>
      </c>
      <c r="E22" s="43">
        <v>6594375</v>
      </c>
      <c r="F22" s="43">
        <v>16500000</v>
      </c>
      <c r="G22" s="44">
        <v>16500000</v>
      </c>
      <c r="H22" s="45">
        <v>0</v>
      </c>
      <c r="I22" s="38">
        <f t="shared" si="0"/>
        <v>150.2132499289167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14000000</v>
      </c>
      <c r="D23" s="43">
        <v>17933050</v>
      </c>
      <c r="E23" s="43">
        <v>7565426</v>
      </c>
      <c r="F23" s="43">
        <v>10087767</v>
      </c>
      <c r="G23" s="44">
        <v>7431150</v>
      </c>
      <c r="H23" s="45">
        <v>7827811</v>
      </c>
      <c r="I23" s="38">
        <f t="shared" si="0"/>
        <v>33.34036972934504</v>
      </c>
      <c r="J23" s="23">
        <f t="shared" si="1"/>
        <v>1.1429573274506444</v>
      </c>
      <c r="K23" s="2"/>
    </row>
    <row r="24" spans="1:11" ht="12.75">
      <c r="A24" s="9"/>
      <c r="B24" s="21" t="s">
        <v>30</v>
      </c>
      <c r="C24" s="43">
        <v>57479696</v>
      </c>
      <c r="D24" s="43">
        <v>95863579</v>
      </c>
      <c r="E24" s="43">
        <v>55811666</v>
      </c>
      <c r="F24" s="43">
        <v>56055837</v>
      </c>
      <c r="G24" s="44">
        <v>58432934</v>
      </c>
      <c r="H24" s="45">
        <v>61024239</v>
      </c>
      <c r="I24" s="38">
        <f t="shared" si="0"/>
        <v>0.43749097186958075</v>
      </c>
      <c r="J24" s="23">
        <f t="shared" si="1"/>
        <v>3.0210080837303144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89479696</v>
      </c>
      <c r="D26" s="46">
        <v>131796629</v>
      </c>
      <c r="E26" s="46">
        <v>69971467</v>
      </c>
      <c r="F26" s="46">
        <v>82643604</v>
      </c>
      <c r="G26" s="47">
        <v>82364084</v>
      </c>
      <c r="H26" s="48">
        <v>68852050</v>
      </c>
      <c r="I26" s="25">
        <f t="shared" si="0"/>
        <v>18.110434929140485</v>
      </c>
      <c r="J26" s="26">
        <f t="shared" si="1"/>
        <v>-0.536142433993203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39076463</v>
      </c>
      <c r="D28" s="43">
        <v>63607723</v>
      </c>
      <c r="E28" s="43">
        <v>35711766</v>
      </c>
      <c r="F28" s="43">
        <v>46488523</v>
      </c>
      <c r="G28" s="44">
        <v>40448592</v>
      </c>
      <c r="H28" s="45">
        <v>36451304</v>
      </c>
      <c r="I28" s="38">
        <f t="shared" si="0"/>
        <v>30.177048651136438</v>
      </c>
      <c r="J28" s="23">
        <f t="shared" si="1"/>
        <v>0.6855733189438773</v>
      </c>
      <c r="K28" s="2"/>
    </row>
    <row r="29" spans="1:11" ht="12.75">
      <c r="A29" s="9"/>
      <c r="B29" s="21" t="s">
        <v>35</v>
      </c>
      <c r="C29" s="43">
        <v>6451261</v>
      </c>
      <c r="D29" s="43">
        <v>10092560</v>
      </c>
      <c r="E29" s="43">
        <v>8321880</v>
      </c>
      <c r="F29" s="43">
        <v>6158696</v>
      </c>
      <c r="G29" s="44">
        <v>10083276</v>
      </c>
      <c r="H29" s="45">
        <v>9586302</v>
      </c>
      <c r="I29" s="38">
        <f t="shared" si="0"/>
        <v>-25.993934062976155</v>
      </c>
      <c r="J29" s="23">
        <f t="shared" si="1"/>
        <v>4.827819567166869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13192569</v>
      </c>
      <c r="D31" s="43">
        <v>16399413</v>
      </c>
      <c r="E31" s="43">
        <v>10258272</v>
      </c>
      <c r="F31" s="43">
        <v>9306228</v>
      </c>
      <c r="G31" s="44">
        <v>5000000</v>
      </c>
      <c r="H31" s="45">
        <v>7608750</v>
      </c>
      <c r="I31" s="38">
        <f t="shared" si="0"/>
        <v>-9.280744359283899</v>
      </c>
      <c r="J31" s="23">
        <f t="shared" si="1"/>
        <v>-9.479620056930626</v>
      </c>
      <c r="K31" s="2"/>
    </row>
    <row r="32" spans="1:11" ht="12.75">
      <c r="A32" s="9"/>
      <c r="B32" s="21" t="s">
        <v>31</v>
      </c>
      <c r="C32" s="43">
        <v>30759403</v>
      </c>
      <c r="D32" s="43">
        <v>41696933</v>
      </c>
      <c r="E32" s="43">
        <v>15679549</v>
      </c>
      <c r="F32" s="43">
        <v>20690157</v>
      </c>
      <c r="G32" s="44">
        <v>26832216</v>
      </c>
      <c r="H32" s="45">
        <v>15205694</v>
      </c>
      <c r="I32" s="38">
        <f t="shared" si="0"/>
        <v>31.95632731528184</v>
      </c>
      <c r="J32" s="23">
        <f t="shared" si="1"/>
        <v>-1.0176956987209884</v>
      </c>
      <c r="K32" s="2"/>
    </row>
    <row r="33" spans="1:11" ht="13.5" thickBot="1">
      <c r="A33" s="9"/>
      <c r="B33" s="39" t="s">
        <v>38</v>
      </c>
      <c r="C33" s="59">
        <v>89479696</v>
      </c>
      <c r="D33" s="59">
        <v>131796629</v>
      </c>
      <c r="E33" s="59">
        <v>69971467</v>
      </c>
      <c r="F33" s="59">
        <v>82643604</v>
      </c>
      <c r="G33" s="60">
        <v>82364084</v>
      </c>
      <c r="H33" s="61">
        <v>68852050</v>
      </c>
      <c r="I33" s="40">
        <f t="shared" si="0"/>
        <v>18.110434929140485</v>
      </c>
      <c r="J33" s="41">
        <f t="shared" si="1"/>
        <v>-0.536142433993203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145672034</v>
      </c>
      <c r="D8" s="43">
        <v>141719995</v>
      </c>
      <c r="E8" s="43">
        <v>137415925</v>
      </c>
      <c r="F8" s="43">
        <v>148975012</v>
      </c>
      <c r="G8" s="44">
        <v>156431537</v>
      </c>
      <c r="H8" s="45">
        <v>164269410</v>
      </c>
      <c r="I8" s="22">
        <f>IF($E8=0,0,(($F8/$E8)-1)*100)</f>
        <v>8.411752131348681</v>
      </c>
      <c r="J8" s="23">
        <f>IF($E8=0,0,((($H8/$E8)^(1/3))-1)*100)</f>
        <v>6.13041861275383</v>
      </c>
      <c r="K8" s="2"/>
    </row>
    <row r="9" spans="1:11" ht="12.75">
      <c r="A9" s="5"/>
      <c r="B9" s="21" t="s">
        <v>17</v>
      </c>
      <c r="C9" s="43">
        <v>394936146</v>
      </c>
      <c r="D9" s="43">
        <v>367803585</v>
      </c>
      <c r="E9" s="43">
        <v>361942488</v>
      </c>
      <c r="F9" s="43">
        <v>389371719</v>
      </c>
      <c r="G9" s="44">
        <v>410209680</v>
      </c>
      <c r="H9" s="45">
        <v>431386398</v>
      </c>
      <c r="I9" s="22">
        <f>IF($E9=0,0,(($F9/$E9)-1)*100)</f>
        <v>7.578339628366604</v>
      </c>
      <c r="J9" s="23">
        <f>IF($E9=0,0,((($H9/$E9)^(1/3))-1)*100)</f>
        <v>6.025165722919001</v>
      </c>
      <c r="K9" s="2"/>
    </row>
    <row r="10" spans="1:11" ht="12.75">
      <c r="A10" s="5"/>
      <c r="B10" s="21" t="s">
        <v>18</v>
      </c>
      <c r="C10" s="43">
        <v>213755288</v>
      </c>
      <c r="D10" s="43">
        <v>156353703</v>
      </c>
      <c r="E10" s="43">
        <v>149986814</v>
      </c>
      <c r="F10" s="43">
        <v>219059056</v>
      </c>
      <c r="G10" s="44">
        <v>244936757</v>
      </c>
      <c r="H10" s="45">
        <v>275454961</v>
      </c>
      <c r="I10" s="22">
        <f aca="true" t="shared" si="0" ref="I10:I33">IF($E10=0,0,(($F10/$E10)-1)*100)</f>
        <v>46.052209629574506</v>
      </c>
      <c r="J10" s="23">
        <f aca="true" t="shared" si="1" ref="J10:J33">IF($E10=0,0,((($H10/$E10)^(1/3))-1)*100)</f>
        <v>22.461386685050645</v>
      </c>
      <c r="K10" s="2"/>
    </row>
    <row r="11" spans="1:11" ht="12.75">
      <c r="A11" s="9"/>
      <c r="B11" s="24" t="s">
        <v>19</v>
      </c>
      <c r="C11" s="46">
        <v>754363468</v>
      </c>
      <c r="D11" s="46">
        <v>665877283</v>
      </c>
      <c r="E11" s="46">
        <v>649345227</v>
      </c>
      <c r="F11" s="46">
        <v>757405787</v>
      </c>
      <c r="G11" s="47">
        <v>811577974</v>
      </c>
      <c r="H11" s="48">
        <v>871110769</v>
      </c>
      <c r="I11" s="25">
        <f t="shared" si="0"/>
        <v>16.64146520322387</v>
      </c>
      <c r="J11" s="26">
        <f t="shared" si="1"/>
        <v>10.28909592668461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236195606</v>
      </c>
      <c r="D13" s="43">
        <v>238586077</v>
      </c>
      <c r="E13" s="43">
        <v>243773981</v>
      </c>
      <c r="F13" s="43">
        <v>268984811</v>
      </c>
      <c r="G13" s="44">
        <v>284193899</v>
      </c>
      <c r="H13" s="45">
        <v>300315527</v>
      </c>
      <c r="I13" s="22">
        <f t="shared" si="0"/>
        <v>10.341887143402717</v>
      </c>
      <c r="J13" s="23">
        <f t="shared" si="1"/>
        <v>7.200500340735694</v>
      </c>
      <c r="K13" s="2"/>
    </row>
    <row r="14" spans="1:11" ht="12.75">
      <c r="A14" s="5"/>
      <c r="B14" s="21" t="s">
        <v>22</v>
      </c>
      <c r="C14" s="43">
        <v>107439011</v>
      </c>
      <c r="D14" s="43">
        <v>79695684</v>
      </c>
      <c r="E14" s="43">
        <v>60761892</v>
      </c>
      <c r="F14" s="43">
        <v>103349620</v>
      </c>
      <c r="G14" s="44">
        <v>87673140</v>
      </c>
      <c r="H14" s="45">
        <v>92223203</v>
      </c>
      <c r="I14" s="22">
        <f t="shared" si="0"/>
        <v>70.08953572413445</v>
      </c>
      <c r="J14" s="23">
        <f t="shared" si="1"/>
        <v>14.92194591158289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134085648</v>
      </c>
      <c r="D16" s="43">
        <v>123375648</v>
      </c>
      <c r="E16" s="43">
        <v>117579765</v>
      </c>
      <c r="F16" s="43">
        <v>144250643</v>
      </c>
      <c r="G16" s="44">
        <v>154337188</v>
      </c>
      <c r="H16" s="45">
        <v>165129131</v>
      </c>
      <c r="I16" s="22">
        <f t="shared" si="0"/>
        <v>22.683221045730107</v>
      </c>
      <c r="J16" s="23">
        <f t="shared" si="1"/>
        <v>11.985992277675939</v>
      </c>
      <c r="K16" s="2"/>
    </row>
    <row r="17" spans="1:11" ht="12.75">
      <c r="A17" s="5"/>
      <c r="B17" s="21" t="s">
        <v>24</v>
      </c>
      <c r="C17" s="43">
        <v>238396859</v>
      </c>
      <c r="D17" s="43">
        <v>223068422</v>
      </c>
      <c r="E17" s="43">
        <v>188686428</v>
      </c>
      <c r="F17" s="43">
        <v>239040942</v>
      </c>
      <c r="G17" s="44">
        <v>236242845</v>
      </c>
      <c r="H17" s="45">
        <v>245505354</v>
      </c>
      <c r="I17" s="29">
        <f t="shared" si="0"/>
        <v>26.686876493310898</v>
      </c>
      <c r="J17" s="30">
        <f t="shared" si="1"/>
        <v>9.17086923461492</v>
      </c>
      <c r="K17" s="2"/>
    </row>
    <row r="18" spans="1:11" ht="12.75">
      <c r="A18" s="5"/>
      <c r="B18" s="24" t="s">
        <v>25</v>
      </c>
      <c r="C18" s="46">
        <v>716117124</v>
      </c>
      <c r="D18" s="46">
        <v>664725831</v>
      </c>
      <c r="E18" s="46">
        <v>610802066</v>
      </c>
      <c r="F18" s="46">
        <v>755626016</v>
      </c>
      <c r="G18" s="47">
        <v>762447072</v>
      </c>
      <c r="H18" s="48">
        <v>803173215</v>
      </c>
      <c r="I18" s="25">
        <f t="shared" si="0"/>
        <v>23.71045516404655</v>
      </c>
      <c r="J18" s="26">
        <f t="shared" si="1"/>
        <v>9.556018279024258</v>
      </c>
      <c r="K18" s="2"/>
    </row>
    <row r="19" spans="1:11" ht="23.25" customHeight="1">
      <c r="A19" s="31"/>
      <c r="B19" s="32" t="s">
        <v>26</v>
      </c>
      <c r="C19" s="52">
        <v>38246344</v>
      </c>
      <c r="D19" s="52">
        <v>1151452</v>
      </c>
      <c r="E19" s="52">
        <v>38543161</v>
      </c>
      <c r="F19" s="53">
        <v>1779771</v>
      </c>
      <c r="G19" s="54">
        <v>49130902</v>
      </c>
      <c r="H19" s="55">
        <v>67937554</v>
      </c>
      <c r="I19" s="33">
        <f t="shared" si="0"/>
        <v>-95.38239481707274</v>
      </c>
      <c r="J19" s="34">
        <f t="shared" si="1"/>
        <v>20.79645589622785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11640000</v>
      </c>
      <c r="D22" s="43">
        <v>10868929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40126719</v>
      </c>
      <c r="D23" s="43">
        <v>35368044</v>
      </c>
      <c r="E23" s="43">
        <v>22741985</v>
      </c>
      <c r="F23" s="43">
        <v>46146320</v>
      </c>
      <c r="G23" s="44">
        <v>44746772</v>
      </c>
      <c r="H23" s="45">
        <v>45338572</v>
      </c>
      <c r="I23" s="38">
        <f t="shared" si="0"/>
        <v>102.91245465160581</v>
      </c>
      <c r="J23" s="23">
        <f t="shared" si="1"/>
        <v>25.857709253612015</v>
      </c>
      <c r="K23" s="2"/>
    </row>
    <row r="24" spans="1:11" ht="12.75">
      <c r="A24" s="9"/>
      <c r="B24" s="21" t="s">
        <v>30</v>
      </c>
      <c r="C24" s="43">
        <v>32999129</v>
      </c>
      <c r="D24" s="43">
        <v>32809999</v>
      </c>
      <c r="E24" s="43">
        <v>24006233</v>
      </c>
      <c r="F24" s="43">
        <v>27431542</v>
      </c>
      <c r="G24" s="44">
        <v>46108696</v>
      </c>
      <c r="H24" s="45">
        <v>38773043</v>
      </c>
      <c r="I24" s="38">
        <f t="shared" si="0"/>
        <v>14.268415207000618</v>
      </c>
      <c r="J24" s="23">
        <f t="shared" si="1"/>
        <v>17.328078065065846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84765848</v>
      </c>
      <c r="D26" s="46">
        <v>79046972</v>
      </c>
      <c r="E26" s="46">
        <v>46748218</v>
      </c>
      <c r="F26" s="46">
        <v>73577862</v>
      </c>
      <c r="G26" s="47">
        <v>90855468</v>
      </c>
      <c r="H26" s="48">
        <v>84111615</v>
      </c>
      <c r="I26" s="25">
        <f t="shared" si="0"/>
        <v>57.39180047461916</v>
      </c>
      <c r="J26" s="26">
        <f t="shared" si="1"/>
        <v>21.62708653210661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22017218</v>
      </c>
      <c r="D28" s="43">
        <v>25593114</v>
      </c>
      <c r="E28" s="43">
        <v>18294221</v>
      </c>
      <c r="F28" s="43">
        <v>14041486</v>
      </c>
      <c r="G28" s="44">
        <v>20173409</v>
      </c>
      <c r="H28" s="45">
        <v>13138261</v>
      </c>
      <c r="I28" s="38">
        <f t="shared" si="0"/>
        <v>-23.246330084238075</v>
      </c>
      <c r="J28" s="23">
        <f t="shared" si="1"/>
        <v>-10.44813091887098</v>
      </c>
      <c r="K28" s="2"/>
    </row>
    <row r="29" spans="1:11" ht="12.75">
      <c r="A29" s="9"/>
      <c r="B29" s="21" t="s">
        <v>35</v>
      </c>
      <c r="C29" s="43">
        <v>19038193</v>
      </c>
      <c r="D29" s="43">
        <v>16024053</v>
      </c>
      <c r="E29" s="43">
        <v>9518434</v>
      </c>
      <c r="F29" s="43">
        <v>13557466</v>
      </c>
      <c r="G29" s="44">
        <v>16932168</v>
      </c>
      <c r="H29" s="45">
        <v>18350000</v>
      </c>
      <c r="I29" s="38">
        <f t="shared" si="0"/>
        <v>42.433786902341296</v>
      </c>
      <c r="J29" s="23">
        <f t="shared" si="1"/>
        <v>24.45820179697158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3800000</v>
      </c>
      <c r="D31" s="43">
        <v>3075000</v>
      </c>
      <c r="E31" s="43">
        <v>1804819</v>
      </c>
      <c r="F31" s="43">
        <v>13615434</v>
      </c>
      <c r="G31" s="44">
        <v>27099631</v>
      </c>
      <c r="H31" s="45">
        <v>12347826</v>
      </c>
      <c r="I31" s="38">
        <f t="shared" si="0"/>
        <v>654.3933214355567</v>
      </c>
      <c r="J31" s="23">
        <f t="shared" si="1"/>
        <v>89.8390778242612</v>
      </c>
      <c r="K31" s="2"/>
    </row>
    <row r="32" spans="1:11" ht="12.75">
      <c r="A32" s="9"/>
      <c r="B32" s="21" t="s">
        <v>31</v>
      </c>
      <c r="C32" s="43">
        <v>39910437</v>
      </c>
      <c r="D32" s="43">
        <v>34354805</v>
      </c>
      <c r="E32" s="43">
        <v>17130744</v>
      </c>
      <c r="F32" s="43">
        <v>32363476</v>
      </c>
      <c r="G32" s="44">
        <v>26650260</v>
      </c>
      <c r="H32" s="45">
        <v>40275528</v>
      </c>
      <c r="I32" s="38">
        <f t="shared" si="0"/>
        <v>88.92043451235976</v>
      </c>
      <c r="J32" s="23">
        <f t="shared" si="1"/>
        <v>32.97040938148088</v>
      </c>
      <c r="K32" s="2"/>
    </row>
    <row r="33" spans="1:11" ht="13.5" thickBot="1">
      <c r="A33" s="9"/>
      <c r="B33" s="39" t="s">
        <v>38</v>
      </c>
      <c r="C33" s="59">
        <v>84765848</v>
      </c>
      <c r="D33" s="59">
        <v>79046972</v>
      </c>
      <c r="E33" s="59">
        <v>46748218</v>
      </c>
      <c r="F33" s="59">
        <v>73577862</v>
      </c>
      <c r="G33" s="60">
        <v>90855468</v>
      </c>
      <c r="H33" s="61">
        <v>84111615</v>
      </c>
      <c r="I33" s="40">
        <f t="shared" si="0"/>
        <v>57.39180047461916</v>
      </c>
      <c r="J33" s="41">
        <f t="shared" si="1"/>
        <v>21.62708653210661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228833000</v>
      </c>
      <c r="D8" s="43">
        <v>229279200</v>
      </c>
      <c r="E8" s="43">
        <v>211839031</v>
      </c>
      <c r="F8" s="43">
        <v>236157576</v>
      </c>
      <c r="G8" s="44">
        <v>251507819</v>
      </c>
      <c r="H8" s="45">
        <v>267855826</v>
      </c>
      <c r="I8" s="22">
        <f>IF($E8=0,0,(($F8/$E8)-1)*100)</f>
        <v>11.479728209293016</v>
      </c>
      <c r="J8" s="23">
        <f>IF($E8=0,0,((($H8/$E8)^(1/3))-1)*100)</f>
        <v>8.134689758590042</v>
      </c>
      <c r="K8" s="2"/>
    </row>
    <row r="9" spans="1:11" ht="12.75">
      <c r="A9" s="5"/>
      <c r="B9" s="21" t="s">
        <v>17</v>
      </c>
      <c r="C9" s="43">
        <v>438612093</v>
      </c>
      <c r="D9" s="43">
        <v>427661773</v>
      </c>
      <c r="E9" s="43">
        <v>379701287</v>
      </c>
      <c r="F9" s="43">
        <v>435781304</v>
      </c>
      <c r="G9" s="44">
        <v>465263473</v>
      </c>
      <c r="H9" s="45">
        <v>496847302</v>
      </c>
      <c r="I9" s="22">
        <f>IF($E9=0,0,(($F9/$E9)-1)*100)</f>
        <v>14.769509327472985</v>
      </c>
      <c r="J9" s="23">
        <f>IF($E9=0,0,((($H9/$E9)^(1/3))-1)*100)</f>
        <v>9.377238806414546</v>
      </c>
      <c r="K9" s="2"/>
    </row>
    <row r="10" spans="1:11" ht="12.75">
      <c r="A10" s="5"/>
      <c r="B10" s="21" t="s">
        <v>18</v>
      </c>
      <c r="C10" s="43">
        <v>299496950</v>
      </c>
      <c r="D10" s="43">
        <v>323864237</v>
      </c>
      <c r="E10" s="43">
        <v>217485747</v>
      </c>
      <c r="F10" s="43">
        <v>332274852</v>
      </c>
      <c r="G10" s="44">
        <v>318186966</v>
      </c>
      <c r="H10" s="45">
        <v>332751700</v>
      </c>
      <c r="I10" s="22">
        <f aca="true" t="shared" si="0" ref="I10:I33">IF($E10=0,0,(($F10/$E10)-1)*100)</f>
        <v>52.78005873184877</v>
      </c>
      <c r="J10" s="23">
        <f aca="true" t="shared" si="1" ref="J10:J33">IF($E10=0,0,((($H10/$E10)^(1/3))-1)*100)</f>
        <v>15.229362923603528</v>
      </c>
      <c r="K10" s="2"/>
    </row>
    <row r="11" spans="1:11" ht="12.75">
      <c r="A11" s="9"/>
      <c r="B11" s="24" t="s">
        <v>19</v>
      </c>
      <c r="C11" s="46">
        <v>966942043</v>
      </c>
      <c r="D11" s="46">
        <v>980805210</v>
      </c>
      <c r="E11" s="46">
        <v>809026065</v>
      </c>
      <c r="F11" s="46">
        <v>1004213732</v>
      </c>
      <c r="G11" s="47">
        <v>1034958258</v>
      </c>
      <c r="H11" s="48">
        <v>1097454828</v>
      </c>
      <c r="I11" s="25">
        <f t="shared" si="0"/>
        <v>24.126251976813617</v>
      </c>
      <c r="J11" s="26">
        <f t="shared" si="1"/>
        <v>10.698409200657544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290474268</v>
      </c>
      <c r="D13" s="43">
        <v>246942412</v>
      </c>
      <c r="E13" s="43">
        <v>257502030</v>
      </c>
      <c r="F13" s="43">
        <v>283808518</v>
      </c>
      <c r="G13" s="44">
        <v>297883441</v>
      </c>
      <c r="H13" s="45">
        <v>313856418</v>
      </c>
      <c r="I13" s="22">
        <f t="shared" si="0"/>
        <v>10.216031306626983</v>
      </c>
      <c r="J13" s="23">
        <f t="shared" si="1"/>
        <v>6.8193962363798155</v>
      </c>
      <c r="K13" s="2"/>
    </row>
    <row r="14" spans="1:11" ht="12.75">
      <c r="A14" s="5"/>
      <c r="B14" s="21" t="s">
        <v>22</v>
      </c>
      <c r="C14" s="43">
        <v>81023160</v>
      </c>
      <c r="D14" s="43">
        <v>134807454</v>
      </c>
      <c r="E14" s="43">
        <v>138321949</v>
      </c>
      <c r="F14" s="43">
        <v>183498900</v>
      </c>
      <c r="G14" s="44">
        <v>135388378</v>
      </c>
      <c r="H14" s="45">
        <v>142220092</v>
      </c>
      <c r="I14" s="22">
        <f t="shared" si="0"/>
        <v>32.66072472706409</v>
      </c>
      <c r="J14" s="23">
        <f t="shared" si="1"/>
        <v>0.9306999776042879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195794700</v>
      </c>
      <c r="D16" s="43">
        <v>193294700</v>
      </c>
      <c r="E16" s="43">
        <v>189999928</v>
      </c>
      <c r="F16" s="43">
        <v>206632034</v>
      </c>
      <c r="G16" s="44">
        <v>220889644</v>
      </c>
      <c r="H16" s="45">
        <v>236131029</v>
      </c>
      <c r="I16" s="22">
        <f t="shared" si="0"/>
        <v>8.753743317207995</v>
      </c>
      <c r="J16" s="23">
        <f t="shared" si="1"/>
        <v>7.514376600491857</v>
      </c>
      <c r="K16" s="2"/>
    </row>
    <row r="17" spans="1:11" ht="12.75">
      <c r="A17" s="5"/>
      <c r="B17" s="21" t="s">
        <v>24</v>
      </c>
      <c r="C17" s="43">
        <v>397617824</v>
      </c>
      <c r="D17" s="43">
        <v>380720072</v>
      </c>
      <c r="E17" s="43">
        <v>336190682</v>
      </c>
      <c r="F17" s="43">
        <v>362136915</v>
      </c>
      <c r="G17" s="44">
        <v>360603914</v>
      </c>
      <c r="H17" s="45">
        <v>366739020</v>
      </c>
      <c r="I17" s="29">
        <f t="shared" si="0"/>
        <v>7.71771330652169</v>
      </c>
      <c r="J17" s="30">
        <f t="shared" si="1"/>
        <v>2.9414977285362687</v>
      </c>
      <c r="K17" s="2"/>
    </row>
    <row r="18" spans="1:11" ht="12.75">
      <c r="A18" s="5"/>
      <c r="B18" s="24" t="s">
        <v>25</v>
      </c>
      <c r="C18" s="46">
        <v>964909952</v>
      </c>
      <c r="D18" s="46">
        <v>955764638</v>
      </c>
      <c r="E18" s="46">
        <v>922014589</v>
      </c>
      <c r="F18" s="46">
        <v>1036076367</v>
      </c>
      <c r="G18" s="47">
        <v>1014765377</v>
      </c>
      <c r="H18" s="48">
        <v>1058946559</v>
      </c>
      <c r="I18" s="25">
        <f t="shared" si="0"/>
        <v>12.370929848703295</v>
      </c>
      <c r="J18" s="26">
        <f t="shared" si="1"/>
        <v>4.7238058453069165</v>
      </c>
      <c r="K18" s="2"/>
    </row>
    <row r="19" spans="1:11" ht="23.25" customHeight="1">
      <c r="A19" s="31"/>
      <c r="B19" s="32" t="s">
        <v>26</v>
      </c>
      <c r="C19" s="52">
        <v>2032091</v>
      </c>
      <c r="D19" s="52">
        <v>25040572</v>
      </c>
      <c r="E19" s="52">
        <v>-112988524</v>
      </c>
      <c r="F19" s="53">
        <v>-31862635</v>
      </c>
      <c r="G19" s="54">
        <v>20192881</v>
      </c>
      <c r="H19" s="55">
        <v>38508269</v>
      </c>
      <c r="I19" s="33">
        <f t="shared" si="0"/>
        <v>-71.80011396555636</v>
      </c>
      <c r="J19" s="34">
        <f t="shared" si="1"/>
        <v>-169.8510953095624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71367058</v>
      </c>
      <c r="D22" s="43">
        <v>61756619</v>
      </c>
      <c r="E22" s="43">
        <v>40797546</v>
      </c>
      <c r="F22" s="43">
        <v>71809365</v>
      </c>
      <c r="G22" s="44">
        <v>56763301</v>
      </c>
      <c r="H22" s="45">
        <v>55020000</v>
      </c>
      <c r="I22" s="38">
        <f t="shared" si="0"/>
        <v>76.01393230857563</v>
      </c>
      <c r="J22" s="23">
        <f t="shared" si="1"/>
        <v>10.483014436926252</v>
      </c>
      <c r="K22" s="2"/>
    </row>
    <row r="23" spans="1:11" ht="12.75">
      <c r="A23" s="9"/>
      <c r="B23" s="21" t="s">
        <v>29</v>
      </c>
      <c r="C23" s="43">
        <v>92690000</v>
      </c>
      <c r="D23" s="43">
        <v>61442162</v>
      </c>
      <c r="E23" s="43">
        <v>41048720</v>
      </c>
      <c r="F23" s="43">
        <v>41778865</v>
      </c>
      <c r="G23" s="44">
        <v>31400000</v>
      </c>
      <c r="H23" s="45">
        <v>34600000</v>
      </c>
      <c r="I23" s="38">
        <f t="shared" si="0"/>
        <v>1.7787278141681462</v>
      </c>
      <c r="J23" s="23">
        <f t="shared" si="1"/>
        <v>-5.5376324029193675</v>
      </c>
      <c r="K23" s="2"/>
    </row>
    <row r="24" spans="1:11" ht="12.75">
      <c r="A24" s="9"/>
      <c r="B24" s="21" t="s">
        <v>30</v>
      </c>
      <c r="C24" s="43">
        <v>53518200</v>
      </c>
      <c r="D24" s="43">
        <v>63718305</v>
      </c>
      <c r="E24" s="43">
        <v>53510632</v>
      </c>
      <c r="F24" s="43">
        <v>44349650</v>
      </c>
      <c r="G24" s="44">
        <v>57001000</v>
      </c>
      <c r="H24" s="45">
        <v>51463250</v>
      </c>
      <c r="I24" s="38">
        <f t="shared" si="0"/>
        <v>-17.1199286153077</v>
      </c>
      <c r="J24" s="23">
        <f t="shared" si="1"/>
        <v>-1.2919945715738068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217575258</v>
      </c>
      <c r="D26" s="46">
        <v>186917086</v>
      </c>
      <c r="E26" s="46">
        <v>135356898</v>
      </c>
      <c r="F26" s="46">
        <v>157937880</v>
      </c>
      <c r="G26" s="47">
        <v>145164301</v>
      </c>
      <c r="H26" s="48">
        <v>141083250</v>
      </c>
      <c r="I26" s="25">
        <f t="shared" si="0"/>
        <v>16.68254986162583</v>
      </c>
      <c r="J26" s="26">
        <f t="shared" si="1"/>
        <v>1.3907543383111953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64430610</v>
      </c>
      <c r="D28" s="43">
        <v>79890732</v>
      </c>
      <c r="E28" s="43">
        <v>58967148</v>
      </c>
      <c r="F28" s="43">
        <v>47550875</v>
      </c>
      <c r="G28" s="44">
        <v>16893301</v>
      </c>
      <c r="H28" s="45">
        <v>13500000</v>
      </c>
      <c r="I28" s="38">
        <f t="shared" si="0"/>
        <v>-19.36039538490144</v>
      </c>
      <c r="J28" s="23">
        <f t="shared" si="1"/>
        <v>-38.82491965363427</v>
      </c>
      <c r="K28" s="2"/>
    </row>
    <row r="29" spans="1:11" ht="12.75">
      <c r="A29" s="9"/>
      <c r="B29" s="21" t="s">
        <v>35</v>
      </c>
      <c r="C29" s="43">
        <v>34557480</v>
      </c>
      <c r="D29" s="43">
        <v>21966702</v>
      </c>
      <c r="E29" s="43">
        <v>14412989</v>
      </c>
      <c r="F29" s="43">
        <v>17898000</v>
      </c>
      <c r="G29" s="44">
        <v>20948000</v>
      </c>
      <c r="H29" s="45">
        <v>12948000</v>
      </c>
      <c r="I29" s="38">
        <f t="shared" si="0"/>
        <v>24.179654893235547</v>
      </c>
      <c r="J29" s="23">
        <f t="shared" si="1"/>
        <v>-3.509872889438448</v>
      </c>
      <c r="K29" s="2"/>
    </row>
    <row r="30" spans="1:11" ht="12.75">
      <c r="A30" s="9"/>
      <c r="B30" s="21" t="s">
        <v>36</v>
      </c>
      <c r="C30" s="43">
        <v>6000000</v>
      </c>
      <c r="D30" s="43">
        <v>11205951</v>
      </c>
      <c r="E30" s="43">
        <v>9620186</v>
      </c>
      <c r="F30" s="43">
        <v>6401000</v>
      </c>
      <c r="G30" s="44">
        <v>9000000</v>
      </c>
      <c r="H30" s="45">
        <v>6500000</v>
      </c>
      <c r="I30" s="38">
        <f t="shared" si="0"/>
        <v>-33.46282493914359</v>
      </c>
      <c r="J30" s="23">
        <f t="shared" si="1"/>
        <v>-12.250773699515417</v>
      </c>
      <c r="K30" s="2"/>
    </row>
    <row r="31" spans="1:11" ht="12.75">
      <c r="A31" s="9"/>
      <c r="B31" s="21" t="s">
        <v>37</v>
      </c>
      <c r="C31" s="43">
        <v>37399200</v>
      </c>
      <c r="D31" s="43">
        <v>20227352</v>
      </c>
      <c r="E31" s="43">
        <v>12961667</v>
      </c>
      <c r="F31" s="43">
        <v>30966365</v>
      </c>
      <c r="G31" s="44">
        <v>33437000</v>
      </c>
      <c r="H31" s="45">
        <v>49586000</v>
      </c>
      <c r="I31" s="38">
        <f t="shared" si="0"/>
        <v>138.90727172669997</v>
      </c>
      <c r="J31" s="23">
        <f t="shared" si="1"/>
        <v>56.39855592683849</v>
      </c>
      <c r="K31" s="2"/>
    </row>
    <row r="32" spans="1:11" ht="12.75">
      <c r="A32" s="9"/>
      <c r="B32" s="21" t="s">
        <v>31</v>
      </c>
      <c r="C32" s="43">
        <v>75187968</v>
      </c>
      <c r="D32" s="43">
        <v>53626349</v>
      </c>
      <c r="E32" s="43">
        <v>39394908</v>
      </c>
      <c r="F32" s="43">
        <v>55121640</v>
      </c>
      <c r="G32" s="44">
        <v>64886000</v>
      </c>
      <c r="H32" s="45">
        <v>58549250</v>
      </c>
      <c r="I32" s="38">
        <f t="shared" si="0"/>
        <v>39.92072274924465</v>
      </c>
      <c r="J32" s="23">
        <f t="shared" si="1"/>
        <v>14.11964584633889</v>
      </c>
      <c r="K32" s="2"/>
    </row>
    <row r="33" spans="1:11" ht="13.5" thickBot="1">
      <c r="A33" s="9"/>
      <c r="B33" s="39" t="s">
        <v>38</v>
      </c>
      <c r="C33" s="59">
        <v>217575258</v>
      </c>
      <c r="D33" s="59">
        <v>186917086</v>
      </c>
      <c r="E33" s="59">
        <v>135356898</v>
      </c>
      <c r="F33" s="59">
        <v>157937880</v>
      </c>
      <c r="G33" s="60">
        <v>145164301</v>
      </c>
      <c r="H33" s="61">
        <v>141083250</v>
      </c>
      <c r="I33" s="40">
        <f t="shared" si="0"/>
        <v>16.68254986162583</v>
      </c>
      <c r="J33" s="41">
        <f t="shared" si="1"/>
        <v>1.3907543383111953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5800000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5800000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407234608</v>
      </c>
      <c r="D10" s="43">
        <v>398816898</v>
      </c>
      <c r="E10" s="43">
        <v>355544844</v>
      </c>
      <c r="F10" s="43">
        <v>392172437</v>
      </c>
      <c r="G10" s="44">
        <v>480210956</v>
      </c>
      <c r="H10" s="45">
        <v>500357455</v>
      </c>
      <c r="I10" s="22">
        <f aca="true" t="shared" si="0" ref="I10:I33">IF($E10=0,0,(($F10/$E10)-1)*100)</f>
        <v>10.301820886481483</v>
      </c>
      <c r="J10" s="23">
        <f aca="true" t="shared" si="1" ref="J10:J33">IF($E10=0,0,((($H10/$E10)^(1/3))-1)*100)</f>
        <v>12.062936003021818</v>
      </c>
      <c r="K10" s="2"/>
    </row>
    <row r="11" spans="1:11" ht="12.75">
      <c r="A11" s="9"/>
      <c r="B11" s="24" t="s">
        <v>19</v>
      </c>
      <c r="C11" s="46">
        <v>413034608</v>
      </c>
      <c r="D11" s="46">
        <v>404616898</v>
      </c>
      <c r="E11" s="46">
        <v>355544844</v>
      </c>
      <c r="F11" s="46">
        <v>392172437</v>
      </c>
      <c r="G11" s="47">
        <v>480210956</v>
      </c>
      <c r="H11" s="48">
        <v>500357455</v>
      </c>
      <c r="I11" s="25">
        <f t="shared" si="0"/>
        <v>10.301820886481483</v>
      </c>
      <c r="J11" s="26">
        <f t="shared" si="1"/>
        <v>12.062936003021818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144963803</v>
      </c>
      <c r="D13" s="43">
        <v>145000110</v>
      </c>
      <c r="E13" s="43">
        <v>149449469</v>
      </c>
      <c r="F13" s="43">
        <v>239507902</v>
      </c>
      <c r="G13" s="44">
        <v>253657003</v>
      </c>
      <c r="H13" s="45">
        <v>268985433</v>
      </c>
      <c r="I13" s="22">
        <f t="shared" si="0"/>
        <v>60.26012243643368</v>
      </c>
      <c r="J13" s="23">
        <f t="shared" si="1"/>
        <v>21.64048086658079</v>
      </c>
      <c r="K13" s="2"/>
    </row>
    <row r="14" spans="1:11" ht="12.75">
      <c r="A14" s="5"/>
      <c r="B14" s="21" t="s">
        <v>22</v>
      </c>
      <c r="C14" s="43">
        <v>1720642</v>
      </c>
      <c r="D14" s="43">
        <v>3593642</v>
      </c>
      <c r="E14" s="43">
        <v>1198022</v>
      </c>
      <c r="F14" s="43">
        <v>1841087</v>
      </c>
      <c r="G14" s="44">
        <v>1969963</v>
      </c>
      <c r="H14" s="45">
        <v>2107860</v>
      </c>
      <c r="I14" s="22">
        <f t="shared" si="0"/>
        <v>53.67722796409416</v>
      </c>
      <c r="J14" s="23">
        <f t="shared" si="1"/>
        <v>20.723640404005984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271973216</v>
      </c>
      <c r="D17" s="43">
        <v>256531883</v>
      </c>
      <c r="E17" s="43">
        <v>205410076</v>
      </c>
      <c r="F17" s="43">
        <v>159883310</v>
      </c>
      <c r="G17" s="44">
        <v>226823866</v>
      </c>
      <c r="H17" s="45">
        <v>230116991</v>
      </c>
      <c r="I17" s="29">
        <f t="shared" si="0"/>
        <v>-22.16384263447719</v>
      </c>
      <c r="J17" s="30">
        <f t="shared" si="1"/>
        <v>3.8585642162595635</v>
      </c>
      <c r="K17" s="2"/>
    </row>
    <row r="18" spans="1:11" ht="12.75">
      <c r="A18" s="5"/>
      <c r="B18" s="24" t="s">
        <v>25</v>
      </c>
      <c r="C18" s="46">
        <v>418657661</v>
      </c>
      <c r="D18" s="46">
        <v>405125635</v>
      </c>
      <c r="E18" s="46">
        <v>356057567</v>
      </c>
      <c r="F18" s="46">
        <v>401232299</v>
      </c>
      <c r="G18" s="47">
        <v>482450832</v>
      </c>
      <c r="H18" s="48">
        <v>501210284</v>
      </c>
      <c r="I18" s="25">
        <f t="shared" si="0"/>
        <v>12.687479831035308</v>
      </c>
      <c r="J18" s="26">
        <f t="shared" si="1"/>
        <v>12.072721410304133</v>
      </c>
      <c r="K18" s="2"/>
    </row>
    <row r="19" spans="1:11" ht="23.25" customHeight="1">
      <c r="A19" s="31"/>
      <c r="B19" s="32" t="s">
        <v>26</v>
      </c>
      <c r="C19" s="52">
        <v>-5623053</v>
      </c>
      <c r="D19" s="52">
        <v>-508737</v>
      </c>
      <c r="E19" s="52">
        <v>-512723</v>
      </c>
      <c r="F19" s="53">
        <v>-9059862</v>
      </c>
      <c r="G19" s="54">
        <v>-2239876</v>
      </c>
      <c r="H19" s="55">
        <v>-852829</v>
      </c>
      <c r="I19" s="33">
        <f t="shared" si="0"/>
        <v>1667.0090867778508</v>
      </c>
      <c r="J19" s="34">
        <f t="shared" si="1"/>
        <v>18.484003436612827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2300000</v>
      </c>
      <c r="E23" s="43">
        <v>2601160</v>
      </c>
      <c r="F23" s="43">
        <v>8135000</v>
      </c>
      <c r="G23" s="44">
        <v>180000</v>
      </c>
      <c r="H23" s="45">
        <v>180000</v>
      </c>
      <c r="I23" s="38">
        <f t="shared" si="0"/>
        <v>212.74508296298572</v>
      </c>
      <c r="J23" s="23">
        <f t="shared" si="1"/>
        <v>-58.94477095333084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0</v>
      </c>
      <c r="D26" s="46">
        <v>2300000</v>
      </c>
      <c r="E26" s="46">
        <v>2601160</v>
      </c>
      <c r="F26" s="46">
        <v>8135000</v>
      </c>
      <c r="G26" s="47">
        <v>180000</v>
      </c>
      <c r="H26" s="48">
        <v>180000</v>
      </c>
      <c r="I26" s="25">
        <f t="shared" si="0"/>
        <v>212.74508296298572</v>
      </c>
      <c r="J26" s="26">
        <f t="shared" si="1"/>
        <v>-58.94477095333084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3572668</v>
      </c>
      <c r="D32" s="43">
        <v>7551867</v>
      </c>
      <c r="E32" s="43">
        <v>7284889</v>
      </c>
      <c r="F32" s="43">
        <v>8135000</v>
      </c>
      <c r="G32" s="44">
        <v>180000</v>
      </c>
      <c r="H32" s="45">
        <v>180000</v>
      </c>
      <c r="I32" s="38">
        <f t="shared" si="0"/>
        <v>11.669512054336039</v>
      </c>
      <c r="J32" s="23">
        <f t="shared" si="1"/>
        <v>-70.87384282647596</v>
      </c>
      <c r="K32" s="2"/>
    </row>
    <row r="33" spans="1:11" ht="13.5" thickBot="1">
      <c r="A33" s="9"/>
      <c r="B33" s="39" t="s">
        <v>38</v>
      </c>
      <c r="C33" s="59">
        <v>3572668</v>
      </c>
      <c r="D33" s="59">
        <v>7551867</v>
      </c>
      <c r="E33" s="59">
        <v>7284889</v>
      </c>
      <c r="F33" s="59">
        <v>8135000</v>
      </c>
      <c r="G33" s="60">
        <v>180000</v>
      </c>
      <c r="H33" s="61">
        <v>180000</v>
      </c>
      <c r="I33" s="40">
        <f t="shared" si="0"/>
        <v>11.669512054336039</v>
      </c>
      <c r="J33" s="41">
        <f t="shared" si="1"/>
        <v>-70.87384282647596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4272800</v>
      </c>
      <c r="D8" s="43">
        <v>4115920</v>
      </c>
      <c r="E8" s="43">
        <v>4169812</v>
      </c>
      <c r="F8" s="43">
        <v>4715800</v>
      </c>
      <c r="G8" s="44">
        <v>4932800</v>
      </c>
      <c r="H8" s="45">
        <v>5159700</v>
      </c>
      <c r="I8" s="22">
        <f>IF($E8=0,0,(($F8/$E8)-1)*100)</f>
        <v>13.093827731322172</v>
      </c>
      <c r="J8" s="23">
        <f>IF($E8=0,0,((($H8/$E8)^(1/3))-1)*100)</f>
        <v>7.3583905318184595</v>
      </c>
      <c r="K8" s="2"/>
    </row>
    <row r="9" spans="1:11" ht="12.75">
      <c r="A9" s="5"/>
      <c r="B9" s="21" t="s">
        <v>17</v>
      </c>
      <c r="C9" s="43">
        <v>20928100</v>
      </c>
      <c r="D9" s="43">
        <v>20643800</v>
      </c>
      <c r="E9" s="43">
        <v>21402325</v>
      </c>
      <c r="F9" s="43">
        <v>25060312</v>
      </c>
      <c r="G9" s="44">
        <v>26278516</v>
      </c>
      <c r="H9" s="45">
        <v>27558348</v>
      </c>
      <c r="I9" s="22">
        <f>IF($E9=0,0,(($F9/$E9)-1)*100)</f>
        <v>17.091540288263076</v>
      </c>
      <c r="J9" s="23">
        <f>IF($E9=0,0,((($H9/$E9)^(1/3))-1)*100)</f>
        <v>8.79211214510438</v>
      </c>
      <c r="K9" s="2"/>
    </row>
    <row r="10" spans="1:11" ht="12.75">
      <c r="A10" s="5"/>
      <c r="B10" s="21" t="s">
        <v>18</v>
      </c>
      <c r="C10" s="43">
        <v>57374400</v>
      </c>
      <c r="D10" s="43">
        <v>61541996</v>
      </c>
      <c r="E10" s="43">
        <v>63532377</v>
      </c>
      <c r="F10" s="43">
        <v>63784462</v>
      </c>
      <c r="G10" s="44">
        <v>64396476</v>
      </c>
      <c r="H10" s="45">
        <v>66750008</v>
      </c>
      <c r="I10" s="22">
        <f aca="true" t="shared" si="0" ref="I10:I33">IF($E10=0,0,(($F10/$E10)-1)*100)</f>
        <v>0.3967819431657693</v>
      </c>
      <c r="J10" s="23">
        <f aca="true" t="shared" si="1" ref="J10:J33">IF($E10=0,0,((($H10/$E10)^(1/3))-1)*100)</f>
        <v>1.6604604891839347</v>
      </c>
      <c r="K10" s="2"/>
    </row>
    <row r="11" spans="1:11" ht="12.75">
      <c r="A11" s="9"/>
      <c r="B11" s="24" t="s">
        <v>19</v>
      </c>
      <c r="C11" s="46">
        <v>82575300</v>
      </c>
      <c r="D11" s="46">
        <v>86301716</v>
      </c>
      <c r="E11" s="46">
        <v>89104514</v>
      </c>
      <c r="F11" s="46">
        <v>93560574</v>
      </c>
      <c r="G11" s="47">
        <v>95607792</v>
      </c>
      <c r="H11" s="48">
        <v>99468056</v>
      </c>
      <c r="I11" s="25">
        <f t="shared" si="0"/>
        <v>5.000936316200555</v>
      </c>
      <c r="J11" s="26">
        <f t="shared" si="1"/>
        <v>3.7356362069950855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26868700</v>
      </c>
      <c r="D13" s="43">
        <v>26907130</v>
      </c>
      <c r="E13" s="43">
        <v>24031116</v>
      </c>
      <c r="F13" s="43">
        <v>29033908</v>
      </c>
      <c r="G13" s="44">
        <v>29383260</v>
      </c>
      <c r="H13" s="45">
        <v>31577700</v>
      </c>
      <c r="I13" s="22">
        <f t="shared" si="0"/>
        <v>20.81797616057448</v>
      </c>
      <c r="J13" s="23">
        <f t="shared" si="1"/>
        <v>9.53061299035156</v>
      </c>
      <c r="K13" s="2"/>
    </row>
    <row r="14" spans="1:11" ht="12.75">
      <c r="A14" s="5"/>
      <c r="B14" s="21" t="s">
        <v>22</v>
      </c>
      <c r="C14" s="43">
        <v>26442400</v>
      </c>
      <c r="D14" s="43">
        <v>25391600</v>
      </c>
      <c r="E14" s="43">
        <v>34307200</v>
      </c>
      <c r="F14" s="43">
        <v>27277404</v>
      </c>
      <c r="G14" s="44">
        <v>26473800</v>
      </c>
      <c r="H14" s="45">
        <v>26270832</v>
      </c>
      <c r="I14" s="22">
        <f t="shared" si="0"/>
        <v>-20.490730808693215</v>
      </c>
      <c r="J14" s="23">
        <f t="shared" si="1"/>
        <v>-8.51227021952008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7923300</v>
      </c>
      <c r="D16" s="43">
        <v>8383300</v>
      </c>
      <c r="E16" s="43">
        <v>7612036</v>
      </c>
      <c r="F16" s="43">
        <v>9149964</v>
      </c>
      <c r="G16" s="44">
        <v>9570864</v>
      </c>
      <c r="H16" s="45">
        <v>10011120</v>
      </c>
      <c r="I16" s="22">
        <f t="shared" si="0"/>
        <v>20.203898142362963</v>
      </c>
      <c r="J16" s="23">
        <f t="shared" si="1"/>
        <v>9.562166430264863</v>
      </c>
      <c r="K16" s="2"/>
    </row>
    <row r="17" spans="1:11" ht="12.75">
      <c r="A17" s="5"/>
      <c r="B17" s="21" t="s">
        <v>24</v>
      </c>
      <c r="C17" s="43">
        <v>32817975</v>
      </c>
      <c r="D17" s="43">
        <v>36717093</v>
      </c>
      <c r="E17" s="43">
        <v>33892067</v>
      </c>
      <c r="F17" s="43">
        <v>33445820</v>
      </c>
      <c r="G17" s="44">
        <v>34584628</v>
      </c>
      <c r="H17" s="45">
        <v>35840044</v>
      </c>
      <c r="I17" s="29">
        <f t="shared" si="0"/>
        <v>-1.3166709483962702</v>
      </c>
      <c r="J17" s="30">
        <f t="shared" si="1"/>
        <v>1.8802869017205737</v>
      </c>
      <c r="K17" s="2"/>
    </row>
    <row r="18" spans="1:11" ht="12.75">
      <c r="A18" s="5"/>
      <c r="B18" s="24" t="s">
        <v>25</v>
      </c>
      <c r="C18" s="46">
        <v>94052375</v>
      </c>
      <c r="D18" s="46">
        <v>97399123</v>
      </c>
      <c r="E18" s="46">
        <v>99842419</v>
      </c>
      <c r="F18" s="46">
        <v>98907096</v>
      </c>
      <c r="G18" s="47">
        <v>100012552</v>
      </c>
      <c r="H18" s="48">
        <v>103699696</v>
      </c>
      <c r="I18" s="25">
        <f t="shared" si="0"/>
        <v>-0.9367992175750461</v>
      </c>
      <c r="J18" s="26">
        <f t="shared" si="1"/>
        <v>1.2715513513485766</v>
      </c>
      <c r="K18" s="2"/>
    </row>
    <row r="19" spans="1:11" ht="23.25" customHeight="1">
      <c r="A19" s="31"/>
      <c r="B19" s="32" t="s">
        <v>26</v>
      </c>
      <c r="C19" s="52">
        <v>-11477075</v>
      </c>
      <c r="D19" s="52">
        <v>-11097407</v>
      </c>
      <c r="E19" s="52">
        <v>-10737905</v>
      </c>
      <c r="F19" s="53">
        <v>-5346522</v>
      </c>
      <c r="G19" s="54">
        <v>-4404760</v>
      </c>
      <c r="H19" s="55">
        <v>-4231640</v>
      </c>
      <c r="I19" s="33">
        <f t="shared" si="0"/>
        <v>-50.20889084043861</v>
      </c>
      <c r="J19" s="34">
        <f t="shared" si="1"/>
        <v>-26.684401293186045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12232950</v>
      </c>
      <c r="D24" s="43">
        <v>14321254</v>
      </c>
      <c r="E24" s="43">
        <v>7023398</v>
      </c>
      <c r="F24" s="43">
        <v>10005550</v>
      </c>
      <c r="G24" s="44">
        <v>8422000</v>
      </c>
      <c r="H24" s="45">
        <v>8526500</v>
      </c>
      <c r="I24" s="38">
        <f t="shared" si="0"/>
        <v>42.460245026695056</v>
      </c>
      <c r="J24" s="23">
        <f t="shared" si="1"/>
        <v>6.677911733984421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12232950</v>
      </c>
      <c r="D26" s="46">
        <v>14321254</v>
      </c>
      <c r="E26" s="46">
        <v>7023398</v>
      </c>
      <c r="F26" s="46">
        <v>10005550</v>
      </c>
      <c r="G26" s="47">
        <v>8422000</v>
      </c>
      <c r="H26" s="48">
        <v>8526500</v>
      </c>
      <c r="I26" s="25">
        <f t="shared" si="0"/>
        <v>42.460245026695056</v>
      </c>
      <c r="J26" s="26">
        <f t="shared" si="1"/>
        <v>6.677911733984421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5612196</v>
      </c>
      <c r="D28" s="43">
        <v>9949254</v>
      </c>
      <c r="E28" s="43">
        <v>5750040</v>
      </c>
      <c r="F28" s="43">
        <v>7078550</v>
      </c>
      <c r="G28" s="44">
        <v>2422000</v>
      </c>
      <c r="H28" s="45">
        <v>1538374</v>
      </c>
      <c r="I28" s="38">
        <f t="shared" si="0"/>
        <v>23.104361013140775</v>
      </c>
      <c r="J28" s="23">
        <f t="shared" si="1"/>
        <v>-35.563735560043575</v>
      </c>
      <c r="K28" s="2"/>
    </row>
    <row r="29" spans="1:11" ht="12.75">
      <c r="A29" s="9"/>
      <c r="B29" s="21" t="s">
        <v>35</v>
      </c>
      <c r="C29" s="43">
        <v>4575754</v>
      </c>
      <c r="D29" s="43">
        <v>4372000</v>
      </c>
      <c r="E29" s="43">
        <v>1273358</v>
      </c>
      <c r="F29" s="43">
        <v>0</v>
      </c>
      <c r="G29" s="44">
        <v>2000000</v>
      </c>
      <c r="H29" s="45">
        <v>2000000</v>
      </c>
      <c r="I29" s="38">
        <f t="shared" si="0"/>
        <v>-100</v>
      </c>
      <c r="J29" s="23">
        <f t="shared" si="1"/>
        <v>16.24113044909221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2045000</v>
      </c>
      <c r="D31" s="43">
        <v>0</v>
      </c>
      <c r="E31" s="43">
        <v>0</v>
      </c>
      <c r="F31" s="43">
        <v>0</v>
      </c>
      <c r="G31" s="44">
        <v>4000000</v>
      </c>
      <c r="H31" s="45">
        <v>3773526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0</v>
      </c>
      <c r="D32" s="43">
        <v>0</v>
      </c>
      <c r="E32" s="43">
        <v>0</v>
      </c>
      <c r="F32" s="43">
        <v>2927000</v>
      </c>
      <c r="G32" s="44">
        <v>0</v>
      </c>
      <c r="H32" s="45">
        <v>1214600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12232950</v>
      </c>
      <c r="D33" s="59">
        <v>14321254</v>
      </c>
      <c r="E33" s="59">
        <v>7023398</v>
      </c>
      <c r="F33" s="59">
        <v>10005550</v>
      </c>
      <c r="G33" s="60">
        <v>8422000</v>
      </c>
      <c r="H33" s="61">
        <v>8526500</v>
      </c>
      <c r="I33" s="40">
        <f t="shared" si="0"/>
        <v>42.460245026695056</v>
      </c>
      <c r="J33" s="41">
        <f t="shared" si="1"/>
        <v>6.677911733984421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3936350</v>
      </c>
      <c r="D8" s="43">
        <v>3936350</v>
      </c>
      <c r="E8" s="43">
        <v>3619098</v>
      </c>
      <c r="F8" s="43">
        <v>4477835</v>
      </c>
      <c r="G8" s="44">
        <v>4813672</v>
      </c>
      <c r="H8" s="45">
        <v>5174699</v>
      </c>
      <c r="I8" s="22">
        <f>IF($E8=0,0,(($F8/$E8)-1)*100)</f>
        <v>23.72792889277937</v>
      </c>
      <c r="J8" s="23">
        <f>IF($E8=0,0,((($H8/$E8)^(1/3))-1)*100)</f>
        <v>12.657882284336441</v>
      </c>
      <c r="K8" s="2"/>
    </row>
    <row r="9" spans="1:11" ht="12.75">
      <c r="A9" s="5"/>
      <c r="B9" s="21" t="s">
        <v>17</v>
      </c>
      <c r="C9" s="43">
        <v>25632100</v>
      </c>
      <c r="D9" s="43">
        <v>24070800</v>
      </c>
      <c r="E9" s="43">
        <v>24202041</v>
      </c>
      <c r="F9" s="43">
        <v>25195034</v>
      </c>
      <c r="G9" s="44">
        <v>27081923</v>
      </c>
      <c r="H9" s="45">
        <v>29110331</v>
      </c>
      <c r="I9" s="22">
        <f>IF($E9=0,0,(($F9/$E9)-1)*100)</f>
        <v>4.102930823065698</v>
      </c>
      <c r="J9" s="23">
        <f>IF($E9=0,0,((($H9/$E9)^(1/3))-1)*100)</f>
        <v>6.348585303853382</v>
      </c>
      <c r="K9" s="2"/>
    </row>
    <row r="10" spans="1:11" ht="12.75">
      <c r="A10" s="5"/>
      <c r="B10" s="21" t="s">
        <v>18</v>
      </c>
      <c r="C10" s="43">
        <v>41324580</v>
      </c>
      <c r="D10" s="43">
        <v>43556050</v>
      </c>
      <c r="E10" s="43">
        <v>36503162</v>
      </c>
      <c r="F10" s="43">
        <v>39680150</v>
      </c>
      <c r="G10" s="44">
        <v>39963673</v>
      </c>
      <c r="H10" s="45">
        <v>42197802</v>
      </c>
      <c r="I10" s="22">
        <f aca="true" t="shared" si="0" ref="I10:I33">IF($E10=0,0,(($F10/$E10)-1)*100)</f>
        <v>8.703322742287355</v>
      </c>
      <c r="J10" s="23">
        <f aca="true" t="shared" si="1" ref="J10:J33">IF($E10=0,0,((($H10/$E10)^(1/3))-1)*100)</f>
        <v>4.9509678732513995</v>
      </c>
      <c r="K10" s="2"/>
    </row>
    <row r="11" spans="1:11" ht="12.75">
      <c r="A11" s="9"/>
      <c r="B11" s="24" t="s">
        <v>19</v>
      </c>
      <c r="C11" s="46">
        <v>70893030</v>
      </c>
      <c r="D11" s="46">
        <v>71563200</v>
      </c>
      <c r="E11" s="46">
        <v>64324301</v>
      </c>
      <c r="F11" s="46">
        <v>69353019</v>
      </c>
      <c r="G11" s="47">
        <v>71859268</v>
      </c>
      <c r="H11" s="48">
        <v>76482832</v>
      </c>
      <c r="I11" s="25">
        <f t="shared" si="0"/>
        <v>7.81775770870794</v>
      </c>
      <c r="J11" s="26">
        <f t="shared" si="1"/>
        <v>5.940730124936344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24674680</v>
      </c>
      <c r="D13" s="43">
        <v>25155563</v>
      </c>
      <c r="E13" s="43">
        <v>21978387</v>
      </c>
      <c r="F13" s="43">
        <v>22708669</v>
      </c>
      <c r="G13" s="44">
        <v>23183662</v>
      </c>
      <c r="H13" s="45">
        <v>24269204</v>
      </c>
      <c r="I13" s="22">
        <f t="shared" si="0"/>
        <v>3.3227279144734334</v>
      </c>
      <c r="J13" s="23">
        <f t="shared" si="1"/>
        <v>3.360175642626384</v>
      </c>
      <c r="K13" s="2"/>
    </row>
    <row r="14" spans="1:11" ht="12.75">
      <c r="A14" s="5"/>
      <c r="B14" s="21" t="s">
        <v>22</v>
      </c>
      <c r="C14" s="43">
        <v>5260000</v>
      </c>
      <c r="D14" s="43">
        <v>5260000</v>
      </c>
      <c r="E14" s="43">
        <v>4619393</v>
      </c>
      <c r="F14" s="43">
        <v>6534000</v>
      </c>
      <c r="G14" s="44">
        <v>7024050</v>
      </c>
      <c r="H14" s="45">
        <v>7550854</v>
      </c>
      <c r="I14" s="22">
        <f t="shared" si="0"/>
        <v>41.447155502898326</v>
      </c>
      <c r="J14" s="23">
        <f t="shared" si="1"/>
        <v>17.79776584909516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12124150</v>
      </c>
      <c r="D16" s="43">
        <v>12124150</v>
      </c>
      <c r="E16" s="43">
        <v>10686104</v>
      </c>
      <c r="F16" s="43">
        <v>12000000</v>
      </c>
      <c r="G16" s="44">
        <v>12624000</v>
      </c>
      <c r="H16" s="45">
        <v>13280448</v>
      </c>
      <c r="I16" s="22">
        <f t="shared" si="0"/>
        <v>12.295369762450381</v>
      </c>
      <c r="J16" s="23">
        <f t="shared" si="1"/>
        <v>7.513857207023977</v>
      </c>
      <c r="K16" s="2"/>
    </row>
    <row r="17" spans="1:11" ht="12.75">
      <c r="A17" s="5"/>
      <c r="B17" s="21" t="s">
        <v>24</v>
      </c>
      <c r="C17" s="43">
        <v>28833610</v>
      </c>
      <c r="D17" s="43">
        <v>30950655</v>
      </c>
      <c r="E17" s="43">
        <v>20072306</v>
      </c>
      <c r="F17" s="43">
        <v>28101869</v>
      </c>
      <c r="G17" s="44">
        <v>28917455</v>
      </c>
      <c r="H17" s="45">
        <v>31298543</v>
      </c>
      <c r="I17" s="29">
        <f t="shared" si="0"/>
        <v>40.00319146190776</v>
      </c>
      <c r="J17" s="30">
        <f t="shared" si="1"/>
        <v>15.960198627292478</v>
      </c>
      <c r="K17" s="2"/>
    </row>
    <row r="18" spans="1:11" ht="12.75">
      <c r="A18" s="5"/>
      <c r="B18" s="24" t="s">
        <v>25</v>
      </c>
      <c r="C18" s="46">
        <v>70892440</v>
      </c>
      <c r="D18" s="46">
        <v>73490368</v>
      </c>
      <c r="E18" s="46">
        <v>57356190</v>
      </c>
      <c r="F18" s="46">
        <v>69344538</v>
      </c>
      <c r="G18" s="47">
        <v>71749167</v>
      </c>
      <c r="H18" s="48">
        <v>76399049</v>
      </c>
      <c r="I18" s="25">
        <f t="shared" si="0"/>
        <v>20.901576621459682</v>
      </c>
      <c r="J18" s="26">
        <f t="shared" si="1"/>
        <v>10.02783123026565</v>
      </c>
      <c r="K18" s="2"/>
    </row>
    <row r="19" spans="1:11" ht="23.25" customHeight="1">
      <c r="A19" s="31"/>
      <c r="B19" s="32" t="s">
        <v>26</v>
      </c>
      <c r="C19" s="52">
        <v>590</v>
      </c>
      <c r="D19" s="52">
        <v>-1927168</v>
      </c>
      <c r="E19" s="52">
        <v>6968111</v>
      </c>
      <c r="F19" s="53">
        <v>8481</v>
      </c>
      <c r="G19" s="54">
        <v>110101</v>
      </c>
      <c r="H19" s="55">
        <v>83783</v>
      </c>
      <c r="I19" s="33">
        <f t="shared" si="0"/>
        <v>-99.87828839121535</v>
      </c>
      <c r="J19" s="34">
        <f t="shared" si="1"/>
        <v>-77.09060525019835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297355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1100000</v>
      </c>
      <c r="D24" s="43">
        <v>0</v>
      </c>
      <c r="E24" s="43">
        <v>5696599</v>
      </c>
      <c r="F24" s="43">
        <v>16033956</v>
      </c>
      <c r="G24" s="44">
        <v>9056138</v>
      </c>
      <c r="H24" s="45">
        <v>6599619</v>
      </c>
      <c r="I24" s="38">
        <f t="shared" si="0"/>
        <v>181.46541471499046</v>
      </c>
      <c r="J24" s="23">
        <f t="shared" si="1"/>
        <v>5.027026889816799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1100000</v>
      </c>
      <c r="D26" s="46">
        <v>0</v>
      </c>
      <c r="E26" s="46">
        <v>5993954</v>
      </c>
      <c r="F26" s="46">
        <v>16033956</v>
      </c>
      <c r="G26" s="47">
        <v>9056138</v>
      </c>
      <c r="H26" s="48">
        <v>6599619</v>
      </c>
      <c r="I26" s="25">
        <f t="shared" si="0"/>
        <v>167.50215300284253</v>
      </c>
      <c r="J26" s="26">
        <f t="shared" si="1"/>
        <v>3.26072093558194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2560000</v>
      </c>
      <c r="D28" s="43">
        <v>10698178</v>
      </c>
      <c r="E28" s="43">
        <v>1258871</v>
      </c>
      <c r="F28" s="43">
        <v>2736593</v>
      </c>
      <c r="G28" s="44">
        <v>0</v>
      </c>
      <c r="H28" s="45">
        <v>0</v>
      </c>
      <c r="I28" s="38">
        <f t="shared" si="0"/>
        <v>117.38470423101334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1100000</v>
      </c>
      <c r="D29" s="43">
        <v>956522</v>
      </c>
      <c r="E29" s="43">
        <v>854499</v>
      </c>
      <c r="F29" s="43">
        <v>854498</v>
      </c>
      <c r="G29" s="44">
        <v>1739130</v>
      </c>
      <c r="H29" s="45">
        <v>0</v>
      </c>
      <c r="I29" s="38">
        <f t="shared" si="0"/>
        <v>-0.00011702763841325847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4401782</v>
      </c>
      <c r="E31" s="43">
        <v>916452</v>
      </c>
      <c r="F31" s="43">
        <v>6721667</v>
      </c>
      <c r="G31" s="44">
        <v>4186025</v>
      </c>
      <c r="H31" s="45">
        <v>3028780</v>
      </c>
      <c r="I31" s="38">
        <f t="shared" si="0"/>
        <v>633.4445230082972</v>
      </c>
      <c r="J31" s="23">
        <f t="shared" si="1"/>
        <v>48.95417090143004</v>
      </c>
      <c r="K31" s="2"/>
    </row>
    <row r="32" spans="1:11" ht="12.75">
      <c r="A32" s="9"/>
      <c r="B32" s="21" t="s">
        <v>31</v>
      </c>
      <c r="C32" s="43">
        <v>30984653</v>
      </c>
      <c r="D32" s="43">
        <v>24662796</v>
      </c>
      <c r="E32" s="43">
        <v>8311997</v>
      </c>
      <c r="F32" s="43">
        <v>14151072</v>
      </c>
      <c r="G32" s="44">
        <v>3130983</v>
      </c>
      <c r="H32" s="45">
        <v>3570839</v>
      </c>
      <c r="I32" s="38">
        <f t="shared" si="0"/>
        <v>70.24876212058307</v>
      </c>
      <c r="J32" s="23">
        <f t="shared" si="1"/>
        <v>-24.54495243653537</v>
      </c>
      <c r="K32" s="2"/>
    </row>
    <row r="33" spans="1:11" ht="13.5" thickBot="1">
      <c r="A33" s="9"/>
      <c r="B33" s="39" t="s">
        <v>38</v>
      </c>
      <c r="C33" s="59">
        <v>34644653</v>
      </c>
      <c r="D33" s="59">
        <v>40719278</v>
      </c>
      <c r="E33" s="59">
        <v>11341819</v>
      </c>
      <c r="F33" s="59">
        <v>24463830</v>
      </c>
      <c r="G33" s="60">
        <v>9056138</v>
      </c>
      <c r="H33" s="61">
        <v>6599619</v>
      </c>
      <c r="I33" s="40">
        <f t="shared" si="0"/>
        <v>115.69582445285009</v>
      </c>
      <c r="J33" s="41">
        <f t="shared" si="1"/>
        <v>-16.514308129801414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52084830</v>
      </c>
      <c r="D8" s="43">
        <v>52084830</v>
      </c>
      <c r="E8" s="43">
        <v>50221261</v>
      </c>
      <c r="F8" s="43">
        <v>62331625</v>
      </c>
      <c r="G8" s="44">
        <v>65208731</v>
      </c>
      <c r="H8" s="45">
        <v>68218578</v>
      </c>
      <c r="I8" s="22">
        <f>IF($E8=0,0,(($F8/$E8)-1)*100)</f>
        <v>24.11401816453793</v>
      </c>
      <c r="J8" s="23">
        <f>IF($E8=0,0,((($H8/$E8)^(1/3))-1)*100)</f>
        <v>10.748626734440503</v>
      </c>
      <c r="K8" s="2"/>
    </row>
    <row r="9" spans="1:11" ht="12.75">
      <c r="A9" s="5"/>
      <c r="B9" s="21" t="s">
        <v>17</v>
      </c>
      <c r="C9" s="43">
        <v>209565056</v>
      </c>
      <c r="D9" s="43">
        <v>202324521</v>
      </c>
      <c r="E9" s="43">
        <v>172354757</v>
      </c>
      <c r="F9" s="43">
        <v>204038096</v>
      </c>
      <c r="G9" s="44">
        <v>219303942</v>
      </c>
      <c r="H9" s="45">
        <v>235733671</v>
      </c>
      <c r="I9" s="22">
        <f>IF($E9=0,0,(($F9/$E9)-1)*100)</f>
        <v>18.38263100565307</v>
      </c>
      <c r="J9" s="23">
        <f>IF($E9=0,0,((($H9/$E9)^(1/3))-1)*100)</f>
        <v>11.002505509058258</v>
      </c>
      <c r="K9" s="2"/>
    </row>
    <row r="10" spans="1:11" ht="12.75">
      <c r="A10" s="5"/>
      <c r="B10" s="21" t="s">
        <v>18</v>
      </c>
      <c r="C10" s="43">
        <v>135604998</v>
      </c>
      <c r="D10" s="43">
        <v>140710949</v>
      </c>
      <c r="E10" s="43">
        <v>75080600</v>
      </c>
      <c r="F10" s="43">
        <v>126972400</v>
      </c>
      <c r="G10" s="44">
        <v>148042584</v>
      </c>
      <c r="H10" s="45">
        <v>148818382</v>
      </c>
      <c r="I10" s="22">
        <f aca="true" t="shared" si="0" ref="I10:I33">IF($E10=0,0,(($F10/$E10)-1)*100)</f>
        <v>69.11479130427833</v>
      </c>
      <c r="J10" s="23">
        <f aca="true" t="shared" si="1" ref="J10:J33">IF($E10=0,0,((($H10/$E10)^(1/3))-1)*100)</f>
        <v>25.615418028694826</v>
      </c>
      <c r="K10" s="2"/>
    </row>
    <row r="11" spans="1:11" ht="12.75">
      <c r="A11" s="9"/>
      <c r="B11" s="24" t="s">
        <v>19</v>
      </c>
      <c r="C11" s="46">
        <v>397254884</v>
      </c>
      <c r="D11" s="46">
        <v>395120300</v>
      </c>
      <c r="E11" s="46">
        <v>297656618</v>
      </c>
      <c r="F11" s="46">
        <v>393342121</v>
      </c>
      <c r="G11" s="47">
        <v>432555257</v>
      </c>
      <c r="H11" s="48">
        <v>452770631</v>
      </c>
      <c r="I11" s="25">
        <f t="shared" si="0"/>
        <v>32.14627097590687</v>
      </c>
      <c r="J11" s="26">
        <f t="shared" si="1"/>
        <v>15.006106787653684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158445935</v>
      </c>
      <c r="D13" s="43">
        <v>160884025</v>
      </c>
      <c r="E13" s="43">
        <v>153429677</v>
      </c>
      <c r="F13" s="43">
        <v>169419523</v>
      </c>
      <c r="G13" s="44">
        <v>176738653</v>
      </c>
      <c r="H13" s="45">
        <v>187253343</v>
      </c>
      <c r="I13" s="22">
        <f t="shared" si="0"/>
        <v>10.421612241287592</v>
      </c>
      <c r="J13" s="23">
        <f t="shared" si="1"/>
        <v>6.866126886540491</v>
      </c>
      <c r="K13" s="2"/>
    </row>
    <row r="14" spans="1:11" ht="12.75">
      <c r="A14" s="5"/>
      <c r="B14" s="21" t="s">
        <v>22</v>
      </c>
      <c r="C14" s="43">
        <v>19725600</v>
      </c>
      <c r="D14" s="43">
        <v>19725600</v>
      </c>
      <c r="E14" s="43">
        <v>0</v>
      </c>
      <c r="F14" s="43">
        <v>18939792</v>
      </c>
      <c r="G14" s="44">
        <v>18368249</v>
      </c>
      <c r="H14" s="45">
        <v>18638630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109049172</v>
      </c>
      <c r="D16" s="43">
        <v>108049172</v>
      </c>
      <c r="E16" s="43">
        <v>110393616</v>
      </c>
      <c r="F16" s="43">
        <v>101186881</v>
      </c>
      <c r="G16" s="44">
        <v>107161150</v>
      </c>
      <c r="H16" s="45">
        <v>113489417</v>
      </c>
      <c r="I16" s="22">
        <f t="shared" si="0"/>
        <v>-8.339916141527603</v>
      </c>
      <c r="J16" s="23">
        <f t="shared" si="1"/>
        <v>0.9261721479598473</v>
      </c>
      <c r="K16" s="2"/>
    </row>
    <row r="17" spans="1:11" ht="12.75">
      <c r="A17" s="5"/>
      <c r="B17" s="21" t="s">
        <v>24</v>
      </c>
      <c r="C17" s="43">
        <v>111144427</v>
      </c>
      <c r="D17" s="43">
        <v>106323008</v>
      </c>
      <c r="E17" s="43">
        <v>59848384</v>
      </c>
      <c r="F17" s="43">
        <v>112723677</v>
      </c>
      <c r="G17" s="44">
        <v>126951549</v>
      </c>
      <c r="H17" s="45">
        <v>123368984</v>
      </c>
      <c r="I17" s="29">
        <f t="shared" si="0"/>
        <v>88.34873970866116</v>
      </c>
      <c r="J17" s="30">
        <f t="shared" si="1"/>
        <v>27.2675997023049</v>
      </c>
      <c r="K17" s="2"/>
    </row>
    <row r="18" spans="1:11" ht="12.75">
      <c r="A18" s="5"/>
      <c r="B18" s="24" t="s">
        <v>25</v>
      </c>
      <c r="C18" s="46">
        <v>398365134</v>
      </c>
      <c r="D18" s="46">
        <v>394981805</v>
      </c>
      <c r="E18" s="46">
        <v>323671677</v>
      </c>
      <c r="F18" s="46">
        <v>402269873</v>
      </c>
      <c r="G18" s="47">
        <v>429219601</v>
      </c>
      <c r="H18" s="48">
        <v>442750374</v>
      </c>
      <c r="I18" s="25">
        <f t="shared" si="0"/>
        <v>24.283309781226237</v>
      </c>
      <c r="J18" s="26">
        <f t="shared" si="1"/>
        <v>11.007267629516138</v>
      </c>
      <c r="K18" s="2"/>
    </row>
    <row r="19" spans="1:11" ht="23.25" customHeight="1">
      <c r="A19" s="31"/>
      <c r="B19" s="32" t="s">
        <v>26</v>
      </c>
      <c r="C19" s="52">
        <v>-1110250</v>
      </c>
      <c r="D19" s="52">
        <v>138495</v>
      </c>
      <c r="E19" s="52">
        <v>-26015059</v>
      </c>
      <c r="F19" s="53">
        <v>-8927752</v>
      </c>
      <c r="G19" s="54">
        <v>3335656</v>
      </c>
      <c r="H19" s="55">
        <v>10020257</v>
      </c>
      <c r="I19" s="33">
        <f t="shared" si="0"/>
        <v>-65.68236881569248</v>
      </c>
      <c r="J19" s="34">
        <f t="shared" si="1"/>
        <v>-172.75865827874986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10730000</v>
      </c>
      <c r="D23" s="43">
        <v>3599921</v>
      </c>
      <c r="E23" s="43">
        <v>3647077</v>
      </c>
      <c r="F23" s="43">
        <v>3921000</v>
      </c>
      <c r="G23" s="44">
        <v>2380000</v>
      </c>
      <c r="H23" s="45">
        <v>2700000</v>
      </c>
      <c r="I23" s="38">
        <f t="shared" si="0"/>
        <v>7.510754502852568</v>
      </c>
      <c r="J23" s="23">
        <f t="shared" si="1"/>
        <v>-9.536592187660753</v>
      </c>
      <c r="K23" s="2"/>
    </row>
    <row r="24" spans="1:11" ht="12.75">
      <c r="A24" s="9"/>
      <c r="B24" s="21" t="s">
        <v>30</v>
      </c>
      <c r="C24" s="43">
        <v>48577357</v>
      </c>
      <c r="D24" s="43">
        <v>91691765</v>
      </c>
      <c r="E24" s="43">
        <v>70949174</v>
      </c>
      <c r="F24" s="43">
        <v>84197450</v>
      </c>
      <c r="G24" s="44">
        <v>55707000</v>
      </c>
      <c r="H24" s="45">
        <v>60258000</v>
      </c>
      <c r="I24" s="38">
        <f t="shared" si="0"/>
        <v>18.672910836143064</v>
      </c>
      <c r="J24" s="23">
        <f t="shared" si="1"/>
        <v>-5.2987329216046986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59307357</v>
      </c>
      <c r="D26" s="46">
        <v>95291686</v>
      </c>
      <c r="E26" s="46">
        <v>74596251</v>
      </c>
      <c r="F26" s="46">
        <v>88118450</v>
      </c>
      <c r="G26" s="47">
        <v>58087000</v>
      </c>
      <c r="H26" s="48">
        <v>62958000</v>
      </c>
      <c r="I26" s="25">
        <f t="shared" si="0"/>
        <v>18.127183093960042</v>
      </c>
      <c r="J26" s="26">
        <f t="shared" si="1"/>
        <v>-5.497207779414969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5870000</v>
      </c>
      <c r="D28" s="43">
        <v>31226961</v>
      </c>
      <c r="E28" s="43">
        <v>28749759</v>
      </c>
      <c r="F28" s="43">
        <v>3851500</v>
      </c>
      <c r="G28" s="44">
        <v>25000000</v>
      </c>
      <c r="H28" s="45">
        <v>25600000</v>
      </c>
      <c r="I28" s="38">
        <f t="shared" si="0"/>
        <v>-86.60336596212859</v>
      </c>
      <c r="J28" s="23">
        <f t="shared" si="1"/>
        <v>-3.7940529940034162</v>
      </c>
      <c r="K28" s="2"/>
    </row>
    <row r="29" spans="1:11" ht="12.75">
      <c r="A29" s="9"/>
      <c r="B29" s="21" t="s">
        <v>35</v>
      </c>
      <c r="C29" s="43">
        <v>8667357</v>
      </c>
      <c r="D29" s="43">
        <v>7841651</v>
      </c>
      <c r="E29" s="43">
        <v>4495974</v>
      </c>
      <c r="F29" s="43">
        <v>850000</v>
      </c>
      <c r="G29" s="44">
        <v>3000000</v>
      </c>
      <c r="H29" s="45">
        <v>5000000</v>
      </c>
      <c r="I29" s="38">
        <f t="shared" si="0"/>
        <v>-81.09419671910914</v>
      </c>
      <c r="J29" s="23">
        <f t="shared" si="1"/>
        <v>3.605323493811796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28903050</v>
      </c>
      <c r="D31" s="43">
        <v>29018318</v>
      </c>
      <c r="E31" s="43">
        <v>23865942</v>
      </c>
      <c r="F31" s="43">
        <v>16464483</v>
      </c>
      <c r="G31" s="44">
        <v>21592450</v>
      </c>
      <c r="H31" s="45">
        <v>15918000</v>
      </c>
      <c r="I31" s="38">
        <f t="shared" si="0"/>
        <v>-31.012641361484917</v>
      </c>
      <c r="J31" s="23">
        <f t="shared" si="1"/>
        <v>-12.628463506147746</v>
      </c>
      <c r="K31" s="2"/>
    </row>
    <row r="32" spans="1:11" ht="12.75">
      <c r="A32" s="9"/>
      <c r="B32" s="21" t="s">
        <v>31</v>
      </c>
      <c r="C32" s="43">
        <v>48015000</v>
      </c>
      <c r="D32" s="43">
        <v>31938950</v>
      </c>
      <c r="E32" s="43">
        <v>17484576</v>
      </c>
      <c r="F32" s="43">
        <v>66952467</v>
      </c>
      <c r="G32" s="44">
        <v>8494550</v>
      </c>
      <c r="H32" s="45">
        <v>16440000</v>
      </c>
      <c r="I32" s="38">
        <f t="shared" si="0"/>
        <v>282.9230231262113</v>
      </c>
      <c r="J32" s="23">
        <f t="shared" si="1"/>
        <v>-2.0324525287961137</v>
      </c>
      <c r="K32" s="2"/>
    </row>
    <row r="33" spans="1:11" ht="13.5" thickBot="1">
      <c r="A33" s="9"/>
      <c r="B33" s="39" t="s">
        <v>38</v>
      </c>
      <c r="C33" s="59">
        <v>91455407</v>
      </c>
      <c r="D33" s="59">
        <v>100025880</v>
      </c>
      <c r="E33" s="59">
        <v>74596251</v>
      </c>
      <c r="F33" s="59">
        <v>88118450</v>
      </c>
      <c r="G33" s="60">
        <v>58087000</v>
      </c>
      <c r="H33" s="61">
        <v>62958000</v>
      </c>
      <c r="I33" s="40">
        <f t="shared" si="0"/>
        <v>18.127183093960042</v>
      </c>
      <c r="J33" s="41">
        <f t="shared" si="1"/>
        <v>-5.497207779414969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38951770</v>
      </c>
      <c r="D8" s="43">
        <v>38955360</v>
      </c>
      <c r="E8" s="43">
        <v>43450215</v>
      </c>
      <c r="F8" s="43">
        <v>40903128</v>
      </c>
      <c r="G8" s="44">
        <v>42948285</v>
      </c>
      <c r="H8" s="45">
        <v>45095697</v>
      </c>
      <c r="I8" s="22">
        <f>IF($E8=0,0,(($F8/$E8)-1)*100)</f>
        <v>-5.862081464959379</v>
      </c>
      <c r="J8" s="23">
        <f>IF($E8=0,0,((($H8/$E8)^(1/3))-1)*100)</f>
        <v>1.2467422272160356</v>
      </c>
      <c r="K8" s="2"/>
    </row>
    <row r="9" spans="1:11" ht="12.75">
      <c r="A9" s="5"/>
      <c r="B9" s="21" t="s">
        <v>17</v>
      </c>
      <c r="C9" s="43">
        <v>129512828</v>
      </c>
      <c r="D9" s="43">
        <v>126953132</v>
      </c>
      <c r="E9" s="43">
        <v>72668610</v>
      </c>
      <c r="F9" s="43">
        <v>135402547</v>
      </c>
      <c r="G9" s="44">
        <v>143363505</v>
      </c>
      <c r="H9" s="45">
        <v>154499478</v>
      </c>
      <c r="I9" s="22">
        <f>IF($E9=0,0,(($F9/$E9)-1)*100)</f>
        <v>86.32879726198148</v>
      </c>
      <c r="J9" s="23">
        <f>IF($E9=0,0,((($H9/$E9)^(1/3))-1)*100)</f>
        <v>28.58591149990819</v>
      </c>
      <c r="K9" s="2"/>
    </row>
    <row r="10" spans="1:11" ht="12.75">
      <c r="A10" s="5"/>
      <c r="B10" s="21" t="s">
        <v>18</v>
      </c>
      <c r="C10" s="43">
        <v>153115412</v>
      </c>
      <c r="D10" s="43">
        <v>203246983</v>
      </c>
      <c r="E10" s="43">
        <v>54349023</v>
      </c>
      <c r="F10" s="43">
        <v>151859631</v>
      </c>
      <c r="G10" s="44">
        <v>152187670</v>
      </c>
      <c r="H10" s="45">
        <v>164897530</v>
      </c>
      <c r="I10" s="22">
        <f aca="true" t="shared" si="0" ref="I10:I33">IF($E10=0,0,(($F10/$E10)-1)*100)</f>
        <v>179.41556741507569</v>
      </c>
      <c r="J10" s="23">
        <f aca="true" t="shared" si="1" ref="J10:J33">IF($E10=0,0,((($H10/$E10)^(1/3))-1)*100)</f>
        <v>44.76852059424687</v>
      </c>
      <c r="K10" s="2"/>
    </row>
    <row r="11" spans="1:11" ht="12.75">
      <c r="A11" s="9"/>
      <c r="B11" s="24" t="s">
        <v>19</v>
      </c>
      <c r="C11" s="46">
        <v>321580010</v>
      </c>
      <c r="D11" s="46">
        <v>369155475</v>
      </c>
      <c r="E11" s="46">
        <v>170467848</v>
      </c>
      <c r="F11" s="46">
        <v>328165306</v>
      </c>
      <c r="G11" s="47">
        <v>338499460</v>
      </c>
      <c r="H11" s="48">
        <v>364492705</v>
      </c>
      <c r="I11" s="25">
        <f t="shared" si="0"/>
        <v>92.50862250575251</v>
      </c>
      <c r="J11" s="26">
        <f t="shared" si="1"/>
        <v>28.82953938736361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114953727</v>
      </c>
      <c r="D13" s="43">
        <v>118188210</v>
      </c>
      <c r="E13" s="43">
        <v>94993314</v>
      </c>
      <c r="F13" s="43">
        <v>119705413</v>
      </c>
      <c r="G13" s="44">
        <v>125189643</v>
      </c>
      <c r="H13" s="45">
        <v>132555374</v>
      </c>
      <c r="I13" s="22">
        <f t="shared" si="0"/>
        <v>26.014566667291984</v>
      </c>
      <c r="J13" s="23">
        <f t="shared" si="1"/>
        <v>11.746715433088738</v>
      </c>
      <c r="K13" s="2"/>
    </row>
    <row r="14" spans="1:11" ht="12.75">
      <c r="A14" s="5"/>
      <c r="B14" s="21" t="s">
        <v>22</v>
      </c>
      <c r="C14" s="43">
        <v>46335568</v>
      </c>
      <c r="D14" s="43">
        <v>46335568</v>
      </c>
      <c r="E14" s="43">
        <v>30916470</v>
      </c>
      <c r="F14" s="43">
        <v>54689437</v>
      </c>
      <c r="G14" s="44">
        <v>55312402</v>
      </c>
      <c r="H14" s="45">
        <v>58720160</v>
      </c>
      <c r="I14" s="22">
        <f t="shared" si="0"/>
        <v>76.89418293873783</v>
      </c>
      <c r="J14" s="23">
        <f t="shared" si="1"/>
        <v>23.841378178652306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75250000</v>
      </c>
      <c r="D16" s="43">
        <v>71500000</v>
      </c>
      <c r="E16" s="43">
        <v>53917712</v>
      </c>
      <c r="F16" s="43">
        <v>76700500</v>
      </c>
      <c r="G16" s="44">
        <v>81302530</v>
      </c>
      <c r="H16" s="45">
        <v>87626532</v>
      </c>
      <c r="I16" s="22">
        <f t="shared" si="0"/>
        <v>42.25473810906517</v>
      </c>
      <c r="J16" s="23">
        <f t="shared" si="1"/>
        <v>17.571318815669624</v>
      </c>
      <c r="K16" s="2"/>
    </row>
    <row r="17" spans="1:11" ht="12.75">
      <c r="A17" s="5"/>
      <c r="B17" s="21" t="s">
        <v>24</v>
      </c>
      <c r="C17" s="43">
        <v>104856845</v>
      </c>
      <c r="D17" s="43">
        <v>142508830</v>
      </c>
      <c r="E17" s="43">
        <v>104869806</v>
      </c>
      <c r="F17" s="43">
        <v>96079382</v>
      </c>
      <c r="G17" s="44">
        <v>92084054</v>
      </c>
      <c r="H17" s="45">
        <v>100542383</v>
      </c>
      <c r="I17" s="29">
        <f t="shared" si="0"/>
        <v>-8.382225862036973</v>
      </c>
      <c r="J17" s="30">
        <f t="shared" si="1"/>
        <v>-1.394856390400756</v>
      </c>
      <c r="K17" s="2"/>
    </row>
    <row r="18" spans="1:11" ht="12.75">
      <c r="A18" s="5"/>
      <c r="B18" s="24" t="s">
        <v>25</v>
      </c>
      <c r="C18" s="46">
        <v>341396140</v>
      </c>
      <c r="D18" s="46">
        <v>378532608</v>
      </c>
      <c r="E18" s="46">
        <v>284697302</v>
      </c>
      <c r="F18" s="46">
        <v>347174732</v>
      </c>
      <c r="G18" s="47">
        <v>353888629</v>
      </c>
      <c r="H18" s="48">
        <v>379444449</v>
      </c>
      <c r="I18" s="25">
        <f t="shared" si="0"/>
        <v>21.945213235635098</v>
      </c>
      <c r="J18" s="26">
        <f t="shared" si="1"/>
        <v>10.049553312519244</v>
      </c>
      <c r="K18" s="2"/>
    </row>
    <row r="19" spans="1:11" ht="23.25" customHeight="1">
      <c r="A19" s="31"/>
      <c r="B19" s="32" t="s">
        <v>26</v>
      </c>
      <c r="C19" s="52">
        <v>-19816130</v>
      </c>
      <c r="D19" s="52">
        <v>-9377133</v>
      </c>
      <c r="E19" s="52">
        <v>-114229454</v>
      </c>
      <c r="F19" s="53">
        <v>-19009426</v>
      </c>
      <c r="G19" s="54">
        <v>-15389169</v>
      </c>
      <c r="H19" s="55">
        <v>-14951744</v>
      </c>
      <c r="I19" s="33">
        <f t="shared" si="0"/>
        <v>-83.35856004354183</v>
      </c>
      <c r="J19" s="34">
        <f t="shared" si="1"/>
        <v>-49.22640468428086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1200000</v>
      </c>
      <c r="D23" s="43">
        <v>1212000</v>
      </c>
      <c r="E23" s="43">
        <v>207362</v>
      </c>
      <c r="F23" s="43">
        <v>1892000</v>
      </c>
      <c r="G23" s="44">
        <v>700000</v>
      </c>
      <c r="H23" s="45">
        <v>350000</v>
      </c>
      <c r="I23" s="38">
        <f t="shared" si="0"/>
        <v>812.4140392164428</v>
      </c>
      <c r="J23" s="23">
        <f t="shared" si="1"/>
        <v>19.06376835200716</v>
      </c>
      <c r="K23" s="2"/>
    </row>
    <row r="24" spans="1:11" ht="12.75">
      <c r="A24" s="9"/>
      <c r="B24" s="21" t="s">
        <v>30</v>
      </c>
      <c r="C24" s="43">
        <v>30758400</v>
      </c>
      <c r="D24" s="43">
        <v>38770639</v>
      </c>
      <c r="E24" s="43">
        <v>22784147</v>
      </c>
      <c r="F24" s="43">
        <v>34005000</v>
      </c>
      <c r="G24" s="44">
        <v>21299771</v>
      </c>
      <c r="H24" s="45">
        <v>21431366</v>
      </c>
      <c r="I24" s="38">
        <f t="shared" si="0"/>
        <v>49.24851037872957</v>
      </c>
      <c r="J24" s="23">
        <f t="shared" si="1"/>
        <v>-2.019640997377048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31958400</v>
      </c>
      <c r="D26" s="46">
        <v>39982639</v>
      </c>
      <c r="E26" s="46">
        <v>22991509</v>
      </c>
      <c r="F26" s="46">
        <v>35897000</v>
      </c>
      <c r="G26" s="47">
        <v>21999771</v>
      </c>
      <c r="H26" s="48">
        <v>21781366</v>
      </c>
      <c r="I26" s="25">
        <f t="shared" si="0"/>
        <v>56.13155273975274</v>
      </c>
      <c r="J26" s="26">
        <f t="shared" si="1"/>
        <v>-1.78619303723635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2482086</v>
      </c>
      <c r="D28" s="43">
        <v>10773047</v>
      </c>
      <c r="E28" s="43">
        <v>51097</v>
      </c>
      <c r="F28" s="43">
        <v>9256192</v>
      </c>
      <c r="G28" s="44">
        <v>1157744</v>
      </c>
      <c r="H28" s="45">
        <v>0</v>
      </c>
      <c r="I28" s="38">
        <f t="shared" si="0"/>
        <v>18014.942168816175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15400000</v>
      </c>
      <c r="D29" s="43">
        <v>19924924</v>
      </c>
      <c r="E29" s="43">
        <v>15017547</v>
      </c>
      <c r="F29" s="43">
        <v>7320000</v>
      </c>
      <c r="G29" s="44">
        <v>5000000</v>
      </c>
      <c r="H29" s="45">
        <v>5871000</v>
      </c>
      <c r="I29" s="38">
        <f t="shared" si="0"/>
        <v>-51.257019538543815</v>
      </c>
      <c r="J29" s="23">
        <f t="shared" si="1"/>
        <v>-26.87974563483655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5786785</v>
      </c>
      <c r="D31" s="43">
        <v>3382583</v>
      </c>
      <c r="E31" s="43">
        <v>2022739</v>
      </c>
      <c r="F31" s="43">
        <v>1830764</v>
      </c>
      <c r="G31" s="44">
        <v>5101742</v>
      </c>
      <c r="H31" s="45">
        <v>7961230</v>
      </c>
      <c r="I31" s="38">
        <f t="shared" si="0"/>
        <v>-9.490843850837894</v>
      </c>
      <c r="J31" s="23">
        <f t="shared" si="1"/>
        <v>57.8871459453663</v>
      </c>
      <c r="K31" s="2"/>
    </row>
    <row r="32" spans="1:11" ht="12.75">
      <c r="A32" s="9"/>
      <c r="B32" s="21" t="s">
        <v>31</v>
      </c>
      <c r="C32" s="43">
        <v>8289529</v>
      </c>
      <c r="D32" s="43">
        <v>5902085</v>
      </c>
      <c r="E32" s="43">
        <v>5900126</v>
      </c>
      <c r="F32" s="43">
        <v>17490044</v>
      </c>
      <c r="G32" s="44">
        <v>10740285</v>
      </c>
      <c r="H32" s="45">
        <v>7949136</v>
      </c>
      <c r="I32" s="38">
        <f t="shared" si="0"/>
        <v>196.435093081063</v>
      </c>
      <c r="J32" s="23">
        <f t="shared" si="1"/>
        <v>10.446734603776985</v>
      </c>
      <c r="K32" s="2"/>
    </row>
    <row r="33" spans="1:11" ht="13.5" thickBot="1">
      <c r="A33" s="9"/>
      <c r="B33" s="39" t="s">
        <v>38</v>
      </c>
      <c r="C33" s="59">
        <v>31958400</v>
      </c>
      <c r="D33" s="59">
        <v>39982639</v>
      </c>
      <c r="E33" s="59">
        <v>22991509</v>
      </c>
      <c r="F33" s="59">
        <v>35897000</v>
      </c>
      <c r="G33" s="60">
        <v>21999771</v>
      </c>
      <c r="H33" s="61">
        <v>21781366</v>
      </c>
      <c r="I33" s="40">
        <f t="shared" si="0"/>
        <v>56.13155273975274</v>
      </c>
      <c r="J33" s="41">
        <f t="shared" si="1"/>
        <v>-1.78619303723635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97236664</v>
      </c>
      <c r="D10" s="43">
        <v>104426799</v>
      </c>
      <c r="E10" s="43">
        <v>65126234</v>
      </c>
      <c r="F10" s="43">
        <v>101014853</v>
      </c>
      <c r="G10" s="44">
        <v>102666055</v>
      </c>
      <c r="H10" s="45">
        <v>106681450</v>
      </c>
      <c r="I10" s="22">
        <f aca="true" t="shared" si="0" ref="I10:I33">IF($E10=0,0,(($F10/$E10)-1)*100)</f>
        <v>55.10624029020317</v>
      </c>
      <c r="J10" s="23">
        <f aca="true" t="shared" si="1" ref="J10:J33">IF($E10=0,0,((($H10/$E10)^(1/3))-1)*100)</f>
        <v>17.881136665644547</v>
      </c>
      <c r="K10" s="2"/>
    </row>
    <row r="11" spans="1:11" ht="12.75">
      <c r="A11" s="9"/>
      <c r="B11" s="24" t="s">
        <v>19</v>
      </c>
      <c r="C11" s="46">
        <v>97236664</v>
      </c>
      <c r="D11" s="46">
        <v>104426799</v>
      </c>
      <c r="E11" s="46">
        <v>65126234</v>
      </c>
      <c r="F11" s="46">
        <v>101014853</v>
      </c>
      <c r="G11" s="47">
        <v>102666055</v>
      </c>
      <c r="H11" s="48">
        <v>106681450</v>
      </c>
      <c r="I11" s="25">
        <f t="shared" si="0"/>
        <v>55.10624029020317</v>
      </c>
      <c r="J11" s="26">
        <f t="shared" si="1"/>
        <v>17.881136665644547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51009927</v>
      </c>
      <c r="D13" s="43">
        <v>53718895</v>
      </c>
      <c r="E13" s="43">
        <v>42080985</v>
      </c>
      <c r="F13" s="43">
        <v>55183411</v>
      </c>
      <c r="G13" s="44">
        <v>56794460</v>
      </c>
      <c r="H13" s="45">
        <v>61142785</v>
      </c>
      <c r="I13" s="22">
        <f t="shared" si="0"/>
        <v>31.136215086220066</v>
      </c>
      <c r="J13" s="23">
        <f t="shared" si="1"/>
        <v>13.262577320137225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45244870</v>
      </c>
      <c r="D17" s="43">
        <v>49246133</v>
      </c>
      <c r="E17" s="43">
        <v>31671395</v>
      </c>
      <c r="F17" s="43">
        <v>45513931</v>
      </c>
      <c r="G17" s="44">
        <v>47150198</v>
      </c>
      <c r="H17" s="45">
        <v>48349632</v>
      </c>
      <c r="I17" s="29">
        <f t="shared" si="0"/>
        <v>43.70674547174194</v>
      </c>
      <c r="J17" s="30">
        <f t="shared" si="1"/>
        <v>15.144180553975573</v>
      </c>
      <c r="K17" s="2"/>
    </row>
    <row r="18" spans="1:11" ht="12.75">
      <c r="A18" s="5"/>
      <c r="B18" s="24" t="s">
        <v>25</v>
      </c>
      <c r="C18" s="46">
        <v>96254797</v>
      </c>
      <c r="D18" s="46">
        <v>102965028</v>
      </c>
      <c r="E18" s="46">
        <v>73752380</v>
      </c>
      <c r="F18" s="46">
        <v>100697342</v>
      </c>
      <c r="G18" s="47">
        <v>103944658</v>
      </c>
      <c r="H18" s="48">
        <v>109492417</v>
      </c>
      <c r="I18" s="25">
        <f t="shared" si="0"/>
        <v>36.53436268768546</v>
      </c>
      <c r="J18" s="26">
        <f t="shared" si="1"/>
        <v>14.078202029621911</v>
      </c>
      <c r="K18" s="2"/>
    </row>
    <row r="19" spans="1:11" ht="23.25" customHeight="1">
      <c r="A19" s="31"/>
      <c r="B19" s="32" t="s">
        <v>26</v>
      </c>
      <c r="C19" s="52">
        <v>981867</v>
      </c>
      <c r="D19" s="52">
        <v>1461771</v>
      </c>
      <c r="E19" s="52">
        <v>-8626146</v>
      </c>
      <c r="F19" s="53">
        <v>317511</v>
      </c>
      <c r="G19" s="54">
        <v>-1278603</v>
      </c>
      <c r="H19" s="55">
        <v>-2810967</v>
      </c>
      <c r="I19" s="33">
        <f t="shared" si="0"/>
        <v>-103.68079789050637</v>
      </c>
      <c r="J19" s="34">
        <f t="shared" si="1"/>
        <v>-31.18554929577809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743800</v>
      </c>
      <c r="D23" s="43">
        <v>1247800</v>
      </c>
      <c r="E23" s="43">
        <v>125527</v>
      </c>
      <c r="F23" s="43">
        <v>428100</v>
      </c>
      <c r="G23" s="44">
        <v>260000</v>
      </c>
      <c r="H23" s="45">
        <v>260000</v>
      </c>
      <c r="I23" s="38">
        <f t="shared" si="0"/>
        <v>241.04216622718616</v>
      </c>
      <c r="J23" s="23">
        <f t="shared" si="1"/>
        <v>27.47119761688632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743800</v>
      </c>
      <c r="D26" s="46">
        <v>1247800</v>
      </c>
      <c r="E26" s="46">
        <v>125527</v>
      </c>
      <c r="F26" s="46">
        <v>428100</v>
      </c>
      <c r="G26" s="47">
        <v>260000</v>
      </c>
      <c r="H26" s="48">
        <v>260000</v>
      </c>
      <c r="I26" s="25">
        <f t="shared" si="0"/>
        <v>241.04216622718616</v>
      </c>
      <c r="J26" s="26">
        <f t="shared" si="1"/>
        <v>27.47119761688632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743800</v>
      </c>
      <c r="D32" s="43">
        <v>1247800</v>
      </c>
      <c r="E32" s="43">
        <v>125527</v>
      </c>
      <c r="F32" s="43">
        <v>428100</v>
      </c>
      <c r="G32" s="44">
        <v>260000</v>
      </c>
      <c r="H32" s="45">
        <v>260000</v>
      </c>
      <c r="I32" s="38">
        <f t="shared" si="0"/>
        <v>241.04216622718616</v>
      </c>
      <c r="J32" s="23">
        <f t="shared" si="1"/>
        <v>27.47119761688632</v>
      </c>
      <c r="K32" s="2"/>
    </row>
    <row r="33" spans="1:11" ht="13.5" thickBot="1">
      <c r="A33" s="9"/>
      <c r="B33" s="39" t="s">
        <v>38</v>
      </c>
      <c r="C33" s="59">
        <v>743800</v>
      </c>
      <c r="D33" s="59">
        <v>1247800</v>
      </c>
      <c r="E33" s="59">
        <v>125527</v>
      </c>
      <c r="F33" s="59">
        <v>428100</v>
      </c>
      <c r="G33" s="60">
        <v>260000</v>
      </c>
      <c r="H33" s="61">
        <v>260000</v>
      </c>
      <c r="I33" s="40">
        <f t="shared" si="0"/>
        <v>241.04216622718616</v>
      </c>
      <c r="J33" s="41">
        <f t="shared" si="1"/>
        <v>27.47119761688632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46908626</v>
      </c>
      <c r="D8" s="43">
        <v>46019079</v>
      </c>
      <c r="E8" s="43">
        <v>45526372</v>
      </c>
      <c r="F8" s="43">
        <v>48770607</v>
      </c>
      <c r="G8" s="44">
        <v>51357638</v>
      </c>
      <c r="H8" s="45">
        <v>54439100</v>
      </c>
      <c r="I8" s="22">
        <f>IF($E8=0,0,(($F8/$E8)-1)*100)</f>
        <v>7.126056519504775</v>
      </c>
      <c r="J8" s="23">
        <f>IF($E8=0,0,((($H8/$E8)^(1/3))-1)*100)</f>
        <v>6.140867132071337</v>
      </c>
      <c r="K8" s="2"/>
    </row>
    <row r="9" spans="1:11" ht="12.75">
      <c r="A9" s="5"/>
      <c r="B9" s="21" t="s">
        <v>17</v>
      </c>
      <c r="C9" s="43">
        <v>154476840</v>
      </c>
      <c r="D9" s="43">
        <v>145987661</v>
      </c>
      <c r="E9" s="43">
        <v>148017444</v>
      </c>
      <c r="F9" s="43">
        <v>159184970</v>
      </c>
      <c r="G9" s="44">
        <v>168349627</v>
      </c>
      <c r="H9" s="45">
        <v>178319867</v>
      </c>
      <c r="I9" s="22">
        <f>IF($E9=0,0,(($F9/$E9)-1)*100)</f>
        <v>7.5447364163375275</v>
      </c>
      <c r="J9" s="23">
        <f>IF($E9=0,0,((($H9/$E9)^(1/3))-1)*100)</f>
        <v>6.405059042522354</v>
      </c>
      <c r="K9" s="2"/>
    </row>
    <row r="10" spans="1:11" ht="12.75">
      <c r="A10" s="5"/>
      <c r="B10" s="21" t="s">
        <v>18</v>
      </c>
      <c r="C10" s="43">
        <v>121756791</v>
      </c>
      <c r="D10" s="43">
        <v>130710334</v>
      </c>
      <c r="E10" s="43">
        <v>86534012</v>
      </c>
      <c r="F10" s="43">
        <v>123460279</v>
      </c>
      <c r="G10" s="44">
        <v>129325417</v>
      </c>
      <c r="H10" s="45">
        <v>136424354</v>
      </c>
      <c r="I10" s="22">
        <f aca="true" t="shared" si="0" ref="I10:I33">IF($E10=0,0,(($F10/$E10)-1)*100)</f>
        <v>42.67254706738895</v>
      </c>
      <c r="J10" s="23">
        <f aca="true" t="shared" si="1" ref="J10:J33">IF($E10=0,0,((($H10/$E10)^(1/3))-1)*100)</f>
        <v>16.386253621188885</v>
      </c>
      <c r="K10" s="2"/>
    </row>
    <row r="11" spans="1:11" ht="12.75">
      <c r="A11" s="9"/>
      <c r="B11" s="24" t="s">
        <v>19</v>
      </c>
      <c r="C11" s="46">
        <v>323142257</v>
      </c>
      <c r="D11" s="46">
        <v>322717074</v>
      </c>
      <c r="E11" s="46">
        <v>280077828</v>
      </c>
      <c r="F11" s="46">
        <v>331415856</v>
      </c>
      <c r="G11" s="47">
        <v>349032682</v>
      </c>
      <c r="H11" s="48">
        <v>369183321</v>
      </c>
      <c r="I11" s="25">
        <f t="shared" si="0"/>
        <v>18.32991506917856</v>
      </c>
      <c r="J11" s="26">
        <f t="shared" si="1"/>
        <v>9.644734632374984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119499420</v>
      </c>
      <c r="D13" s="43">
        <v>116878532</v>
      </c>
      <c r="E13" s="43">
        <v>114457145</v>
      </c>
      <c r="F13" s="43">
        <v>123557424</v>
      </c>
      <c r="G13" s="44">
        <v>130895755</v>
      </c>
      <c r="H13" s="45">
        <v>138779085</v>
      </c>
      <c r="I13" s="22">
        <f t="shared" si="0"/>
        <v>7.950817749298222</v>
      </c>
      <c r="J13" s="23">
        <f t="shared" si="1"/>
        <v>6.633509702330431</v>
      </c>
      <c r="K13" s="2"/>
    </row>
    <row r="14" spans="1:11" ht="12.75">
      <c r="A14" s="5"/>
      <c r="B14" s="21" t="s">
        <v>22</v>
      </c>
      <c r="C14" s="43">
        <v>35531750</v>
      </c>
      <c r="D14" s="43">
        <v>44925000</v>
      </c>
      <c r="E14" s="43">
        <v>44925000</v>
      </c>
      <c r="F14" s="43">
        <v>48643000</v>
      </c>
      <c r="G14" s="44">
        <v>52317000</v>
      </c>
      <c r="H14" s="45">
        <v>54139000</v>
      </c>
      <c r="I14" s="22">
        <f t="shared" si="0"/>
        <v>8.276015581524753</v>
      </c>
      <c r="J14" s="23">
        <f t="shared" si="1"/>
        <v>6.416110461721614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82383212</v>
      </c>
      <c r="D16" s="43">
        <v>86298985</v>
      </c>
      <c r="E16" s="43">
        <v>78661214</v>
      </c>
      <c r="F16" s="43">
        <v>90160340</v>
      </c>
      <c r="G16" s="44">
        <v>94850361</v>
      </c>
      <c r="H16" s="45">
        <v>103252129</v>
      </c>
      <c r="I16" s="22">
        <f t="shared" si="0"/>
        <v>14.618546314324622</v>
      </c>
      <c r="J16" s="23">
        <f t="shared" si="1"/>
        <v>9.49126083554679</v>
      </c>
      <c r="K16" s="2"/>
    </row>
    <row r="17" spans="1:11" ht="12.75">
      <c r="A17" s="5"/>
      <c r="B17" s="21" t="s">
        <v>24</v>
      </c>
      <c r="C17" s="43">
        <v>106667138</v>
      </c>
      <c r="D17" s="43">
        <v>110356785</v>
      </c>
      <c r="E17" s="43">
        <v>77072366</v>
      </c>
      <c r="F17" s="43">
        <v>95257501</v>
      </c>
      <c r="G17" s="44">
        <v>100435660</v>
      </c>
      <c r="H17" s="45">
        <v>98378926</v>
      </c>
      <c r="I17" s="29">
        <f t="shared" si="0"/>
        <v>23.594883541008716</v>
      </c>
      <c r="J17" s="30">
        <f t="shared" si="1"/>
        <v>8.47619969250324</v>
      </c>
      <c r="K17" s="2"/>
    </row>
    <row r="18" spans="1:11" ht="12.75">
      <c r="A18" s="5"/>
      <c r="B18" s="24" t="s">
        <v>25</v>
      </c>
      <c r="C18" s="46">
        <v>344081520</v>
      </c>
      <c r="D18" s="46">
        <v>358459302</v>
      </c>
      <c r="E18" s="46">
        <v>315115725</v>
      </c>
      <c r="F18" s="46">
        <v>357618265</v>
      </c>
      <c r="G18" s="47">
        <v>378498776</v>
      </c>
      <c r="H18" s="48">
        <v>394549140</v>
      </c>
      <c r="I18" s="25">
        <f t="shared" si="0"/>
        <v>13.487914638344378</v>
      </c>
      <c r="J18" s="26">
        <f t="shared" si="1"/>
        <v>7.781363907203165</v>
      </c>
      <c r="K18" s="2"/>
    </row>
    <row r="19" spans="1:11" ht="23.25" customHeight="1">
      <c r="A19" s="31"/>
      <c r="B19" s="32" t="s">
        <v>26</v>
      </c>
      <c r="C19" s="52">
        <v>-20939263</v>
      </c>
      <c r="D19" s="52">
        <v>-35742228</v>
      </c>
      <c r="E19" s="52">
        <v>-35037897</v>
      </c>
      <c r="F19" s="53">
        <v>-26202409</v>
      </c>
      <c r="G19" s="54">
        <v>-29466094</v>
      </c>
      <c r="H19" s="55">
        <v>-25365819</v>
      </c>
      <c r="I19" s="33">
        <f t="shared" si="0"/>
        <v>-25.216947238585696</v>
      </c>
      <c r="J19" s="34">
        <f t="shared" si="1"/>
        <v>-10.208143174292195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2503138</v>
      </c>
      <c r="E22" s="43">
        <v>0</v>
      </c>
      <c r="F22" s="43">
        <v>1500000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7709172</v>
      </c>
      <c r="E23" s="43">
        <v>2964855</v>
      </c>
      <c r="F23" s="43">
        <v>5948876</v>
      </c>
      <c r="G23" s="44">
        <v>5553875</v>
      </c>
      <c r="H23" s="45">
        <v>3970000</v>
      </c>
      <c r="I23" s="38">
        <f t="shared" si="0"/>
        <v>100.64643970784405</v>
      </c>
      <c r="J23" s="23">
        <f t="shared" si="1"/>
        <v>10.220493049067692</v>
      </c>
      <c r="K23" s="2"/>
    </row>
    <row r="24" spans="1:11" ht="12.75">
      <c r="A24" s="9"/>
      <c r="B24" s="21" t="s">
        <v>30</v>
      </c>
      <c r="C24" s="43">
        <v>0</v>
      </c>
      <c r="D24" s="43">
        <v>51993352</v>
      </c>
      <c r="E24" s="43">
        <v>28056345</v>
      </c>
      <c r="F24" s="43">
        <v>58770000</v>
      </c>
      <c r="G24" s="44">
        <v>55283995</v>
      </c>
      <c r="H24" s="45">
        <v>56837303</v>
      </c>
      <c r="I24" s="38">
        <f t="shared" si="0"/>
        <v>109.47133348980418</v>
      </c>
      <c r="J24" s="23">
        <f t="shared" si="1"/>
        <v>26.532121457181624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0</v>
      </c>
      <c r="D26" s="46">
        <v>62205662</v>
      </c>
      <c r="E26" s="46">
        <v>31021200</v>
      </c>
      <c r="F26" s="46">
        <v>66218876</v>
      </c>
      <c r="G26" s="47">
        <v>60837870</v>
      </c>
      <c r="H26" s="48">
        <v>60807303</v>
      </c>
      <c r="I26" s="25">
        <f t="shared" si="0"/>
        <v>113.4632960684951</v>
      </c>
      <c r="J26" s="26">
        <f t="shared" si="1"/>
        <v>25.15044050798725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23774728</v>
      </c>
      <c r="E28" s="43">
        <v>7916879</v>
      </c>
      <c r="F28" s="43">
        <v>26516956</v>
      </c>
      <c r="G28" s="44">
        <v>29068377</v>
      </c>
      <c r="H28" s="45">
        <v>6792632</v>
      </c>
      <c r="I28" s="38">
        <f t="shared" si="0"/>
        <v>234.94203965982047</v>
      </c>
      <c r="J28" s="23">
        <f t="shared" si="1"/>
        <v>-4.977155580908354</v>
      </c>
      <c r="K28" s="2"/>
    </row>
    <row r="29" spans="1:11" ht="12.75">
      <c r="A29" s="9"/>
      <c r="B29" s="21" t="s">
        <v>35</v>
      </c>
      <c r="C29" s="43">
        <v>0</v>
      </c>
      <c r="D29" s="43">
        <v>11442169</v>
      </c>
      <c r="E29" s="43">
        <v>11249595</v>
      </c>
      <c r="F29" s="43">
        <v>20456087</v>
      </c>
      <c r="G29" s="44">
        <v>13083478</v>
      </c>
      <c r="H29" s="45">
        <v>8735652</v>
      </c>
      <c r="I29" s="38">
        <f t="shared" si="0"/>
        <v>81.83843062794705</v>
      </c>
      <c r="J29" s="23">
        <f t="shared" si="1"/>
        <v>-8.085052017697725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8828689</v>
      </c>
      <c r="E31" s="43">
        <v>8746748</v>
      </c>
      <c r="F31" s="43">
        <v>1454735</v>
      </c>
      <c r="G31" s="44">
        <v>2860021</v>
      </c>
      <c r="H31" s="45">
        <v>8049370</v>
      </c>
      <c r="I31" s="38">
        <f t="shared" si="0"/>
        <v>-83.36827584377644</v>
      </c>
      <c r="J31" s="23">
        <f t="shared" si="1"/>
        <v>-2.731602974552594</v>
      </c>
      <c r="K31" s="2"/>
    </row>
    <row r="32" spans="1:11" ht="12.75">
      <c r="A32" s="9"/>
      <c r="B32" s="21" t="s">
        <v>31</v>
      </c>
      <c r="C32" s="43">
        <v>10315118</v>
      </c>
      <c r="D32" s="43">
        <v>27797358</v>
      </c>
      <c r="E32" s="43">
        <v>3107978</v>
      </c>
      <c r="F32" s="43">
        <v>17791098</v>
      </c>
      <c r="G32" s="44">
        <v>15825994</v>
      </c>
      <c r="H32" s="45">
        <v>37229649</v>
      </c>
      <c r="I32" s="38">
        <f t="shared" si="0"/>
        <v>472.4332025516268</v>
      </c>
      <c r="J32" s="23">
        <f t="shared" si="1"/>
        <v>128.80754178669105</v>
      </c>
      <c r="K32" s="2"/>
    </row>
    <row r="33" spans="1:11" ht="13.5" thickBot="1">
      <c r="A33" s="9"/>
      <c r="B33" s="39" t="s">
        <v>38</v>
      </c>
      <c r="C33" s="59">
        <v>10315118</v>
      </c>
      <c r="D33" s="59">
        <v>71842944</v>
      </c>
      <c r="E33" s="59">
        <v>31021200</v>
      </c>
      <c r="F33" s="59">
        <v>66218876</v>
      </c>
      <c r="G33" s="60">
        <v>60837870</v>
      </c>
      <c r="H33" s="61">
        <v>60807303</v>
      </c>
      <c r="I33" s="40">
        <f t="shared" si="0"/>
        <v>113.4632960684951</v>
      </c>
      <c r="J33" s="41">
        <f t="shared" si="1"/>
        <v>25.15044050798725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71681069</v>
      </c>
      <c r="D8" s="43">
        <v>72479069</v>
      </c>
      <c r="E8" s="43">
        <v>74050316</v>
      </c>
      <c r="F8" s="43">
        <v>77766345</v>
      </c>
      <c r="G8" s="44">
        <v>81500000</v>
      </c>
      <c r="H8" s="45">
        <v>85412000</v>
      </c>
      <c r="I8" s="22">
        <f>IF($E8=0,0,(($F8/$E8)-1)*100)</f>
        <v>5.018248672969872</v>
      </c>
      <c r="J8" s="23">
        <f>IF($E8=0,0,((($H8/$E8)^(1/3))-1)*100)</f>
        <v>4.873072473112439</v>
      </c>
      <c r="K8" s="2"/>
    </row>
    <row r="9" spans="1:11" ht="12.75">
      <c r="A9" s="5"/>
      <c r="B9" s="21" t="s">
        <v>17</v>
      </c>
      <c r="C9" s="43">
        <v>188140660</v>
      </c>
      <c r="D9" s="43">
        <v>187774161</v>
      </c>
      <c r="E9" s="43">
        <v>189869762</v>
      </c>
      <c r="F9" s="43">
        <v>192998268</v>
      </c>
      <c r="G9" s="44">
        <v>202261000</v>
      </c>
      <c r="H9" s="45">
        <v>211969000</v>
      </c>
      <c r="I9" s="22">
        <f>IF($E9=0,0,(($F9/$E9)-1)*100)</f>
        <v>1.647711550826081</v>
      </c>
      <c r="J9" s="23">
        <f>IF($E9=0,0,((($H9/$E9)^(1/3))-1)*100)</f>
        <v>3.738233488616882</v>
      </c>
      <c r="K9" s="2"/>
    </row>
    <row r="10" spans="1:11" ht="12.75">
      <c r="A10" s="5"/>
      <c r="B10" s="21" t="s">
        <v>18</v>
      </c>
      <c r="C10" s="43">
        <v>108345435</v>
      </c>
      <c r="D10" s="43">
        <v>117033609</v>
      </c>
      <c r="E10" s="43">
        <v>88233772</v>
      </c>
      <c r="F10" s="43">
        <v>93702304</v>
      </c>
      <c r="G10" s="44">
        <v>135031870</v>
      </c>
      <c r="H10" s="45">
        <v>143520174</v>
      </c>
      <c r="I10" s="22">
        <f aca="true" t="shared" si="0" ref="I10:I33">IF($E10=0,0,(($F10/$E10)-1)*100)</f>
        <v>6.197776515776754</v>
      </c>
      <c r="J10" s="23">
        <f aca="true" t="shared" si="1" ref="J10:J33">IF($E10=0,0,((($H10/$E10)^(1/3))-1)*100)</f>
        <v>17.60506749460542</v>
      </c>
      <c r="K10" s="2"/>
    </row>
    <row r="11" spans="1:11" ht="12.75">
      <c r="A11" s="9"/>
      <c r="B11" s="24" t="s">
        <v>19</v>
      </c>
      <c r="C11" s="46">
        <v>368167164</v>
      </c>
      <c r="D11" s="46">
        <v>377286839</v>
      </c>
      <c r="E11" s="46">
        <v>352153850</v>
      </c>
      <c r="F11" s="46">
        <v>364466917</v>
      </c>
      <c r="G11" s="47">
        <v>418792870</v>
      </c>
      <c r="H11" s="48">
        <v>440901174</v>
      </c>
      <c r="I11" s="25">
        <f t="shared" si="0"/>
        <v>3.4965021680154917</v>
      </c>
      <c r="J11" s="26">
        <f t="shared" si="1"/>
        <v>7.779526544017901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134014925</v>
      </c>
      <c r="D13" s="43">
        <v>134739071</v>
      </c>
      <c r="E13" s="43">
        <v>119119904</v>
      </c>
      <c r="F13" s="43">
        <v>133996164</v>
      </c>
      <c r="G13" s="44">
        <v>138122000</v>
      </c>
      <c r="H13" s="45">
        <v>144663000</v>
      </c>
      <c r="I13" s="22">
        <f t="shared" si="0"/>
        <v>12.488475477616245</v>
      </c>
      <c r="J13" s="23">
        <f t="shared" si="1"/>
        <v>6.69016271580678</v>
      </c>
      <c r="K13" s="2"/>
    </row>
    <row r="14" spans="1:11" ht="12.75">
      <c r="A14" s="5"/>
      <c r="B14" s="21" t="s">
        <v>22</v>
      </c>
      <c r="C14" s="43">
        <v>21475000</v>
      </c>
      <c r="D14" s="43">
        <v>33746000</v>
      </c>
      <c r="E14" s="43">
        <v>5368749</v>
      </c>
      <c r="F14" s="43">
        <v>26852000</v>
      </c>
      <c r="G14" s="44">
        <v>41748000</v>
      </c>
      <c r="H14" s="45">
        <v>36518000</v>
      </c>
      <c r="I14" s="22">
        <f t="shared" si="0"/>
        <v>400.15376021490295</v>
      </c>
      <c r="J14" s="23">
        <f t="shared" si="1"/>
        <v>89.47182051600069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96543000</v>
      </c>
      <c r="D16" s="43">
        <v>98043000</v>
      </c>
      <c r="E16" s="43">
        <v>98339536</v>
      </c>
      <c r="F16" s="43">
        <v>102198000</v>
      </c>
      <c r="G16" s="44">
        <v>107104000</v>
      </c>
      <c r="H16" s="45">
        <v>112245000</v>
      </c>
      <c r="I16" s="22">
        <f t="shared" si="0"/>
        <v>3.923614201311665</v>
      </c>
      <c r="J16" s="23">
        <f t="shared" si="1"/>
        <v>4.507217099379712</v>
      </c>
      <c r="K16" s="2"/>
    </row>
    <row r="17" spans="1:11" ht="12.75">
      <c r="A17" s="5"/>
      <c r="B17" s="21" t="s">
        <v>24</v>
      </c>
      <c r="C17" s="43">
        <v>124465082</v>
      </c>
      <c r="D17" s="43">
        <v>127750970</v>
      </c>
      <c r="E17" s="43">
        <v>86345912</v>
      </c>
      <c r="F17" s="43">
        <v>115547688</v>
      </c>
      <c r="G17" s="44">
        <v>135453000</v>
      </c>
      <c r="H17" s="45">
        <v>142903000</v>
      </c>
      <c r="I17" s="29">
        <f t="shared" si="0"/>
        <v>33.81952349985022</v>
      </c>
      <c r="J17" s="30">
        <f t="shared" si="1"/>
        <v>18.285957131727738</v>
      </c>
      <c r="K17" s="2"/>
    </row>
    <row r="18" spans="1:11" ht="12.75">
      <c r="A18" s="5"/>
      <c r="B18" s="24" t="s">
        <v>25</v>
      </c>
      <c r="C18" s="46">
        <v>376498007</v>
      </c>
      <c r="D18" s="46">
        <v>394279041</v>
      </c>
      <c r="E18" s="46">
        <v>309174101</v>
      </c>
      <c r="F18" s="46">
        <v>378593852</v>
      </c>
      <c r="G18" s="47">
        <v>422427000</v>
      </c>
      <c r="H18" s="48">
        <v>436329000</v>
      </c>
      <c r="I18" s="25">
        <f t="shared" si="0"/>
        <v>22.453287896841</v>
      </c>
      <c r="J18" s="26">
        <f t="shared" si="1"/>
        <v>12.168348086614266</v>
      </c>
      <c r="K18" s="2"/>
    </row>
    <row r="19" spans="1:11" ht="23.25" customHeight="1">
      <c r="A19" s="31"/>
      <c r="B19" s="32" t="s">
        <v>26</v>
      </c>
      <c r="C19" s="52">
        <v>-8330843</v>
      </c>
      <c r="D19" s="52">
        <v>-16992202</v>
      </c>
      <c r="E19" s="52">
        <v>42979749</v>
      </c>
      <c r="F19" s="53">
        <v>-14126935</v>
      </c>
      <c r="G19" s="54">
        <v>-3634130</v>
      </c>
      <c r="H19" s="55">
        <v>4572174</v>
      </c>
      <c r="I19" s="33">
        <f t="shared" si="0"/>
        <v>-132.8688168932769</v>
      </c>
      <c r="J19" s="34">
        <f t="shared" si="1"/>
        <v>-52.61731958306879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6550000</v>
      </c>
      <c r="E22" s="43">
        <v>5978130</v>
      </c>
      <c r="F22" s="43">
        <v>15200000</v>
      </c>
      <c r="G22" s="44">
        <v>15100000</v>
      </c>
      <c r="H22" s="45">
        <v>15120000</v>
      </c>
      <c r="I22" s="38">
        <f t="shared" si="0"/>
        <v>154.26011143953042</v>
      </c>
      <c r="J22" s="23">
        <f t="shared" si="1"/>
        <v>36.24758467482281</v>
      </c>
      <c r="K22" s="2"/>
    </row>
    <row r="23" spans="1:11" ht="12.75">
      <c r="A23" s="9"/>
      <c r="B23" s="21" t="s">
        <v>29</v>
      </c>
      <c r="C23" s="43">
        <v>0</v>
      </c>
      <c r="D23" s="43">
        <v>17036580</v>
      </c>
      <c r="E23" s="43">
        <v>14704992</v>
      </c>
      <c r="F23" s="43">
        <v>12366500</v>
      </c>
      <c r="G23" s="44">
        <v>10387000</v>
      </c>
      <c r="H23" s="45">
        <v>12201000</v>
      </c>
      <c r="I23" s="38">
        <f t="shared" si="0"/>
        <v>-15.902708413578193</v>
      </c>
      <c r="J23" s="23">
        <f t="shared" si="1"/>
        <v>-6.032671892483721</v>
      </c>
      <c r="K23" s="2"/>
    </row>
    <row r="24" spans="1:11" ht="12.75">
      <c r="A24" s="9"/>
      <c r="B24" s="21" t="s">
        <v>30</v>
      </c>
      <c r="C24" s="43">
        <v>0</v>
      </c>
      <c r="D24" s="43">
        <v>24623583</v>
      </c>
      <c r="E24" s="43">
        <v>22396747</v>
      </c>
      <c r="F24" s="43">
        <v>15769696</v>
      </c>
      <c r="G24" s="44">
        <v>14794130</v>
      </c>
      <c r="H24" s="45">
        <v>18388826</v>
      </c>
      <c r="I24" s="38">
        <f t="shared" si="0"/>
        <v>-29.58934616710186</v>
      </c>
      <c r="J24" s="23">
        <f t="shared" si="1"/>
        <v>-6.3610892600025615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0</v>
      </c>
      <c r="D26" s="46">
        <v>48210163</v>
      </c>
      <c r="E26" s="46">
        <v>43079869</v>
      </c>
      <c r="F26" s="46">
        <v>43336196</v>
      </c>
      <c r="G26" s="47">
        <v>40281130</v>
      </c>
      <c r="H26" s="48">
        <v>45709826</v>
      </c>
      <c r="I26" s="25">
        <f t="shared" si="0"/>
        <v>0.5950041305835985</v>
      </c>
      <c r="J26" s="26">
        <f t="shared" si="1"/>
        <v>1.9948862701881342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4995000</v>
      </c>
      <c r="D28" s="43">
        <v>1775000</v>
      </c>
      <c r="E28" s="43">
        <v>1797059</v>
      </c>
      <c r="F28" s="43">
        <v>4620000</v>
      </c>
      <c r="G28" s="44">
        <v>2785000</v>
      </c>
      <c r="H28" s="45">
        <v>2365000</v>
      </c>
      <c r="I28" s="38">
        <f t="shared" si="0"/>
        <v>157.08671779835834</v>
      </c>
      <c r="J28" s="23">
        <f t="shared" si="1"/>
        <v>9.586301462787983</v>
      </c>
      <c r="K28" s="2"/>
    </row>
    <row r="29" spans="1:11" ht="12.75">
      <c r="A29" s="9"/>
      <c r="B29" s="21" t="s">
        <v>35</v>
      </c>
      <c r="C29" s="43">
        <v>8948391</v>
      </c>
      <c r="D29" s="43">
        <v>8888391</v>
      </c>
      <c r="E29" s="43">
        <v>8726695</v>
      </c>
      <c r="F29" s="43">
        <v>6858696</v>
      </c>
      <c r="G29" s="44">
        <v>7839130</v>
      </c>
      <c r="H29" s="45">
        <v>6247826</v>
      </c>
      <c r="I29" s="38">
        <f t="shared" si="0"/>
        <v>-21.40557221261886</v>
      </c>
      <c r="J29" s="23">
        <f t="shared" si="1"/>
        <v>-10.540518609254768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12638237</v>
      </c>
      <c r="D31" s="43">
        <v>12607296</v>
      </c>
      <c r="E31" s="43">
        <v>12181954</v>
      </c>
      <c r="F31" s="43">
        <v>12352389</v>
      </c>
      <c r="G31" s="44">
        <v>18159108</v>
      </c>
      <c r="H31" s="45">
        <v>9110348</v>
      </c>
      <c r="I31" s="38">
        <f t="shared" si="0"/>
        <v>1.3990776849099884</v>
      </c>
      <c r="J31" s="23">
        <f t="shared" si="1"/>
        <v>-9.23062666401433</v>
      </c>
      <c r="K31" s="2"/>
    </row>
    <row r="32" spans="1:11" ht="12.75">
      <c r="A32" s="9"/>
      <c r="B32" s="21" t="s">
        <v>31</v>
      </c>
      <c r="C32" s="43">
        <v>23930937</v>
      </c>
      <c r="D32" s="43">
        <v>25175476</v>
      </c>
      <c r="E32" s="43">
        <v>20570537</v>
      </c>
      <c r="F32" s="43">
        <v>19505111</v>
      </c>
      <c r="G32" s="44">
        <v>11497892</v>
      </c>
      <c r="H32" s="45">
        <v>27986652</v>
      </c>
      <c r="I32" s="38">
        <f t="shared" si="0"/>
        <v>-5.179378642375743</v>
      </c>
      <c r="J32" s="23">
        <f t="shared" si="1"/>
        <v>10.80731702840172</v>
      </c>
      <c r="K32" s="2"/>
    </row>
    <row r="33" spans="1:11" ht="13.5" thickBot="1">
      <c r="A33" s="9"/>
      <c r="B33" s="39" t="s">
        <v>38</v>
      </c>
      <c r="C33" s="59">
        <v>50512565</v>
      </c>
      <c r="D33" s="59">
        <v>48446163</v>
      </c>
      <c r="E33" s="59">
        <v>43276245</v>
      </c>
      <c r="F33" s="59">
        <v>43336196</v>
      </c>
      <c r="G33" s="60">
        <v>40281130</v>
      </c>
      <c r="H33" s="61">
        <v>45709826</v>
      </c>
      <c r="I33" s="40">
        <f t="shared" si="0"/>
        <v>0.13853096542919552</v>
      </c>
      <c r="J33" s="41">
        <f t="shared" si="1"/>
        <v>1.8403771753401132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226719710</v>
      </c>
      <c r="D8" s="43">
        <v>229743992</v>
      </c>
      <c r="E8" s="43">
        <v>229524446</v>
      </c>
      <c r="F8" s="43">
        <v>241301122</v>
      </c>
      <c r="G8" s="44">
        <v>253366344</v>
      </c>
      <c r="H8" s="45">
        <v>265528056</v>
      </c>
      <c r="I8" s="22">
        <f>IF($E8=0,0,(($F8/$E8)-1)*100)</f>
        <v>5.130902701318352</v>
      </c>
      <c r="J8" s="23">
        <f>IF($E8=0,0,((($H8/$E8)^(1/3))-1)*100)</f>
        <v>4.976919076802266</v>
      </c>
      <c r="K8" s="2"/>
    </row>
    <row r="9" spans="1:11" ht="12.75">
      <c r="A9" s="5"/>
      <c r="B9" s="21" t="s">
        <v>17</v>
      </c>
      <c r="C9" s="43">
        <v>682680212</v>
      </c>
      <c r="D9" s="43">
        <v>659640530</v>
      </c>
      <c r="E9" s="43">
        <v>635115291</v>
      </c>
      <c r="F9" s="43">
        <v>703516150</v>
      </c>
      <c r="G9" s="44">
        <v>766660820</v>
      </c>
      <c r="H9" s="45">
        <v>835714724</v>
      </c>
      <c r="I9" s="22">
        <f>IF($E9=0,0,(($F9/$E9)-1)*100)</f>
        <v>10.76983344115392</v>
      </c>
      <c r="J9" s="23">
        <f>IF($E9=0,0,((($H9/$E9)^(1/3))-1)*100)</f>
        <v>9.580975346914244</v>
      </c>
      <c r="K9" s="2"/>
    </row>
    <row r="10" spans="1:11" ht="12.75">
      <c r="A10" s="5"/>
      <c r="B10" s="21" t="s">
        <v>18</v>
      </c>
      <c r="C10" s="43">
        <v>236318287</v>
      </c>
      <c r="D10" s="43">
        <v>228011879</v>
      </c>
      <c r="E10" s="43">
        <v>224258625</v>
      </c>
      <c r="F10" s="43">
        <v>246175864</v>
      </c>
      <c r="G10" s="44">
        <v>277203013</v>
      </c>
      <c r="H10" s="45">
        <v>279830814</v>
      </c>
      <c r="I10" s="22">
        <f aca="true" t="shared" si="0" ref="I10:I33">IF($E10=0,0,(($F10/$E10)-1)*100)</f>
        <v>9.773197797855037</v>
      </c>
      <c r="J10" s="23">
        <f aca="true" t="shared" si="1" ref="J10:J33">IF($E10=0,0,((($H10/$E10)^(1/3))-1)*100)</f>
        <v>7.658616278565078</v>
      </c>
      <c r="K10" s="2"/>
    </row>
    <row r="11" spans="1:11" ht="12.75">
      <c r="A11" s="9"/>
      <c r="B11" s="24" t="s">
        <v>19</v>
      </c>
      <c r="C11" s="46">
        <v>1145718209</v>
      </c>
      <c r="D11" s="46">
        <v>1117396401</v>
      </c>
      <c r="E11" s="46">
        <v>1088898362</v>
      </c>
      <c r="F11" s="46">
        <v>1190993136</v>
      </c>
      <c r="G11" s="47">
        <v>1297230177</v>
      </c>
      <c r="H11" s="48">
        <v>1381073594</v>
      </c>
      <c r="I11" s="25">
        <f t="shared" si="0"/>
        <v>9.375969104451642</v>
      </c>
      <c r="J11" s="26">
        <f t="shared" si="1"/>
        <v>8.245493739920695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406131243</v>
      </c>
      <c r="D13" s="43">
        <v>384867433</v>
      </c>
      <c r="E13" s="43">
        <v>381918456</v>
      </c>
      <c r="F13" s="43">
        <v>443328564</v>
      </c>
      <c r="G13" s="44">
        <v>473796498</v>
      </c>
      <c r="H13" s="45">
        <v>508749421</v>
      </c>
      <c r="I13" s="22">
        <f t="shared" si="0"/>
        <v>16.079376902382524</v>
      </c>
      <c r="J13" s="23">
        <f t="shared" si="1"/>
        <v>10.029995200511422</v>
      </c>
      <c r="K13" s="2"/>
    </row>
    <row r="14" spans="1:11" ht="12.75">
      <c r="A14" s="5"/>
      <c r="B14" s="21" t="s">
        <v>22</v>
      </c>
      <c r="C14" s="43">
        <v>59158609</v>
      </c>
      <c r="D14" s="43">
        <v>77451641</v>
      </c>
      <c r="E14" s="43">
        <v>60736329</v>
      </c>
      <c r="F14" s="43">
        <v>49705175</v>
      </c>
      <c r="G14" s="44">
        <v>52091316</v>
      </c>
      <c r="H14" s="45">
        <v>54591612</v>
      </c>
      <c r="I14" s="22">
        <f t="shared" si="0"/>
        <v>-18.162365394194303</v>
      </c>
      <c r="J14" s="23">
        <f t="shared" si="1"/>
        <v>-3.4929308701422634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335422038</v>
      </c>
      <c r="D16" s="43">
        <v>331734813</v>
      </c>
      <c r="E16" s="43">
        <v>288869636</v>
      </c>
      <c r="F16" s="43">
        <v>353414714</v>
      </c>
      <c r="G16" s="44">
        <v>385376192</v>
      </c>
      <c r="H16" s="45">
        <v>420371571</v>
      </c>
      <c r="I16" s="22">
        <f t="shared" si="0"/>
        <v>22.3440161083597</v>
      </c>
      <c r="J16" s="23">
        <f t="shared" si="1"/>
        <v>13.321021632177054</v>
      </c>
      <c r="K16" s="2"/>
    </row>
    <row r="17" spans="1:11" ht="12.75">
      <c r="A17" s="5"/>
      <c r="B17" s="21" t="s">
        <v>24</v>
      </c>
      <c r="C17" s="43">
        <v>414911604</v>
      </c>
      <c r="D17" s="43">
        <v>396392802</v>
      </c>
      <c r="E17" s="43">
        <v>313431405</v>
      </c>
      <c r="F17" s="43">
        <v>418333161</v>
      </c>
      <c r="G17" s="44">
        <v>455966540</v>
      </c>
      <c r="H17" s="45">
        <v>466234790</v>
      </c>
      <c r="I17" s="29">
        <f t="shared" si="0"/>
        <v>33.468808270824034</v>
      </c>
      <c r="J17" s="30">
        <f t="shared" si="1"/>
        <v>14.153015699231686</v>
      </c>
      <c r="K17" s="2"/>
    </row>
    <row r="18" spans="1:11" ht="12.75">
      <c r="A18" s="5"/>
      <c r="B18" s="24" t="s">
        <v>25</v>
      </c>
      <c r="C18" s="46">
        <v>1215623494</v>
      </c>
      <c r="D18" s="46">
        <v>1190446689</v>
      </c>
      <c r="E18" s="46">
        <v>1044955826</v>
      </c>
      <c r="F18" s="46">
        <v>1264781614</v>
      </c>
      <c r="G18" s="47">
        <v>1367230546</v>
      </c>
      <c r="H18" s="48">
        <v>1449947394</v>
      </c>
      <c r="I18" s="25">
        <f t="shared" si="0"/>
        <v>21.036849839047655</v>
      </c>
      <c r="J18" s="26">
        <f t="shared" si="1"/>
        <v>11.536780559674531</v>
      </c>
      <c r="K18" s="2"/>
    </row>
    <row r="19" spans="1:11" ht="23.25" customHeight="1">
      <c r="A19" s="31"/>
      <c r="B19" s="32" t="s">
        <v>26</v>
      </c>
      <c r="C19" s="52">
        <v>-69905285</v>
      </c>
      <c r="D19" s="52">
        <v>-73050288</v>
      </c>
      <c r="E19" s="52">
        <v>43942536</v>
      </c>
      <c r="F19" s="53">
        <v>-73788478</v>
      </c>
      <c r="G19" s="54">
        <v>-70000369</v>
      </c>
      <c r="H19" s="55">
        <v>-68873800</v>
      </c>
      <c r="I19" s="33">
        <f t="shared" si="0"/>
        <v>-267.92039039349027</v>
      </c>
      <c r="J19" s="34">
        <f t="shared" si="1"/>
        <v>-216.1599213531857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56503589</v>
      </c>
      <c r="D22" s="43">
        <v>2669749</v>
      </c>
      <c r="E22" s="43">
        <v>2063881</v>
      </c>
      <c r="F22" s="43">
        <v>71301058</v>
      </c>
      <c r="G22" s="44">
        <v>80235000</v>
      </c>
      <c r="H22" s="45">
        <v>47450000</v>
      </c>
      <c r="I22" s="38">
        <f t="shared" si="0"/>
        <v>3354.7078053434284</v>
      </c>
      <c r="J22" s="23">
        <f t="shared" si="1"/>
        <v>184.34822479364294</v>
      </c>
      <c r="K22" s="2"/>
    </row>
    <row r="23" spans="1:11" ht="12.75">
      <c r="A23" s="9"/>
      <c r="B23" s="21" t="s">
        <v>29</v>
      </c>
      <c r="C23" s="43">
        <v>233372737</v>
      </c>
      <c r="D23" s="43">
        <v>246907141</v>
      </c>
      <c r="E23" s="43">
        <v>113032402</v>
      </c>
      <c r="F23" s="43">
        <v>134464032</v>
      </c>
      <c r="G23" s="44">
        <v>86028013</v>
      </c>
      <c r="H23" s="45">
        <v>62526537</v>
      </c>
      <c r="I23" s="38">
        <f t="shared" si="0"/>
        <v>18.960607419454824</v>
      </c>
      <c r="J23" s="23">
        <f t="shared" si="1"/>
        <v>-17.91058895149016</v>
      </c>
      <c r="K23" s="2"/>
    </row>
    <row r="24" spans="1:11" ht="12.75">
      <c r="A24" s="9"/>
      <c r="B24" s="21" t="s">
        <v>30</v>
      </c>
      <c r="C24" s="43">
        <v>33843989</v>
      </c>
      <c r="D24" s="43">
        <v>50295058</v>
      </c>
      <c r="E24" s="43">
        <v>29437814</v>
      </c>
      <c r="F24" s="43">
        <v>54432450</v>
      </c>
      <c r="G24" s="44">
        <v>30900350</v>
      </c>
      <c r="H24" s="45">
        <v>49185606</v>
      </c>
      <c r="I24" s="38">
        <f t="shared" si="0"/>
        <v>84.90656269517838</v>
      </c>
      <c r="J24" s="23">
        <f t="shared" si="1"/>
        <v>18.66177029402103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323720315</v>
      </c>
      <c r="D26" s="46">
        <v>299871948</v>
      </c>
      <c r="E26" s="46">
        <v>144534097</v>
      </c>
      <c r="F26" s="46">
        <v>260197540</v>
      </c>
      <c r="G26" s="47">
        <v>197163363</v>
      </c>
      <c r="H26" s="48">
        <v>159162143</v>
      </c>
      <c r="I26" s="25">
        <f t="shared" si="0"/>
        <v>80.02502205413855</v>
      </c>
      <c r="J26" s="26">
        <f t="shared" si="1"/>
        <v>3.2657938884297133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78578515</v>
      </c>
      <c r="D28" s="43">
        <v>45533295</v>
      </c>
      <c r="E28" s="43">
        <v>14643804</v>
      </c>
      <c r="F28" s="43">
        <v>51976532</v>
      </c>
      <c r="G28" s="44">
        <v>31379662</v>
      </c>
      <c r="H28" s="45">
        <v>32846029</v>
      </c>
      <c r="I28" s="38">
        <f t="shared" si="0"/>
        <v>254.9387304009259</v>
      </c>
      <c r="J28" s="23">
        <f t="shared" si="1"/>
        <v>30.90100720051254</v>
      </c>
      <c r="K28" s="2"/>
    </row>
    <row r="29" spans="1:11" ht="12.75">
      <c r="A29" s="9"/>
      <c r="B29" s="21" t="s">
        <v>35</v>
      </c>
      <c r="C29" s="43">
        <v>20219413</v>
      </c>
      <c r="D29" s="43">
        <v>12772749</v>
      </c>
      <c r="E29" s="43">
        <v>10841169</v>
      </c>
      <c r="F29" s="43">
        <v>22389772</v>
      </c>
      <c r="G29" s="44">
        <v>28517800</v>
      </c>
      <c r="H29" s="45">
        <v>31661555</v>
      </c>
      <c r="I29" s="38">
        <f t="shared" si="0"/>
        <v>106.52544019929952</v>
      </c>
      <c r="J29" s="23">
        <f t="shared" si="1"/>
        <v>42.939428713479224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54617185</v>
      </c>
      <c r="D31" s="43">
        <v>44341560</v>
      </c>
      <c r="E31" s="43">
        <v>26594252</v>
      </c>
      <c r="F31" s="43">
        <v>66124495</v>
      </c>
      <c r="G31" s="44">
        <v>36755647</v>
      </c>
      <c r="H31" s="45">
        <v>37291908</v>
      </c>
      <c r="I31" s="38">
        <f t="shared" si="0"/>
        <v>148.64205618567502</v>
      </c>
      <c r="J31" s="23">
        <f t="shared" si="1"/>
        <v>11.928910085583233</v>
      </c>
      <c r="K31" s="2"/>
    </row>
    <row r="32" spans="1:11" ht="12.75">
      <c r="A32" s="9"/>
      <c r="B32" s="21" t="s">
        <v>31</v>
      </c>
      <c r="C32" s="43">
        <v>170305202</v>
      </c>
      <c r="D32" s="43">
        <v>197224344</v>
      </c>
      <c r="E32" s="43">
        <v>92454872</v>
      </c>
      <c r="F32" s="43">
        <v>119706741</v>
      </c>
      <c r="G32" s="44">
        <v>100510254</v>
      </c>
      <c r="H32" s="45">
        <v>57362651</v>
      </c>
      <c r="I32" s="38">
        <f t="shared" si="0"/>
        <v>29.475860395977826</v>
      </c>
      <c r="J32" s="23">
        <f t="shared" si="1"/>
        <v>-14.709668168096012</v>
      </c>
      <c r="K32" s="2"/>
    </row>
    <row r="33" spans="1:11" ht="13.5" thickBot="1">
      <c r="A33" s="9"/>
      <c r="B33" s="39" t="s">
        <v>38</v>
      </c>
      <c r="C33" s="59">
        <v>323720315</v>
      </c>
      <c r="D33" s="59">
        <v>299871948</v>
      </c>
      <c r="E33" s="59">
        <v>144534097</v>
      </c>
      <c r="F33" s="59">
        <v>260197540</v>
      </c>
      <c r="G33" s="60">
        <v>197163363</v>
      </c>
      <c r="H33" s="61">
        <v>159162143</v>
      </c>
      <c r="I33" s="40">
        <f t="shared" si="0"/>
        <v>80.02502205413855</v>
      </c>
      <c r="J33" s="41">
        <f t="shared" si="1"/>
        <v>3.2657938884297133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121289023</v>
      </c>
      <c r="D8" s="43">
        <v>121289023</v>
      </c>
      <c r="E8" s="43">
        <v>124160535</v>
      </c>
      <c r="F8" s="43">
        <v>128927639</v>
      </c>
      <c r="G8" s="44">
        <v>141086163</v>
      </c>
      <c r="H8" s="45">
        <v>150382398</v>
      </c>
      <c r="I8" s="22">
        <f>IF($E8=0,0,(($F8/$E8)-1)*100)</f>
        <v>3.8394679919831143</v>
      </c>
      <c r="J8" s="23">
        <f>IF($E8=0,0,((($H8/$E8)^(1/3))-1)*100)</f>
        <v>6.595239616063031</v>
      </c>
      <c r="K8" s="2"/>
    </row>
    <row r="9" spans="1:11" ht="12.75">
      <c r="A9" s="5"/>
      <c r="B9" s="21" t="s">
        <v>17</v>
      </c>
      <c r="C9" s="43">
        <v>419650115</v>
      </c>
      <c r="D9" s="43">
        <v>417823132</v>
      </c>
      <c r="E9" s="43">
        <v>434242317</v>
      </c>
      <c r="F9" s="43">
        <v>444402638</v>
      </c>
      <c r="G9" s="44">
        <v>473549787</v>
      </c>
      <c r="H9" s="45">
        <v>503079426</v>
      </c>
      <c r="I9" s="22">
        <f>IF($E9=0,0,(($F9/$E9)-1)*100)</f>
        <v>2.3397814082684265</v>
      </c>
      <c r="J9" s="23">
        <f>IF($E9=0,0,((($H9/$E9)^(1/3))-1)*100)</f>
        <v>5.027123508405706</v>
      </c>
      <c r="K9" s="2"/>
    </row>
    <row r="10" spans="1:11" ht="12.75">
      <c r="A10" s="5"/>
      <c r="B10" s="21" t="s">
        <v>18</v>
      </c>
      <c r="C10" s="43">
        <v>210736305</v>
      </c>
      <c r="D10" s="43">
        <v>224561333</v>
      </c>
      <c r="E10" s="43">
        <v>164971235</v>
      </c>
      <c r="F10" s="43">
        <v>209840998</v>
      </c>
      <c r="G10" s="44">
        <v>271525323</v>
      </c>
      <c r="H10" s="45">
        <v>263648229</v>
      </c>
      <c r="I10" s="22">
        <f aca="true" t="shared" si="0" ref="I10:I33">IF($E10=0,0,(($F10/$E10)-1)*100)</f>
        <v>27.198537369257124</v>
      </c>
      <c r="J10" s="23">
        <f aca="true" t="shared" si="1" ref="J10:J33">IF($E10=0,0,((($H10/$E10)^(1/3))-1)*100)</f>
        <v>16.915532205069805</v>
      </c>
      <c r="K10" s="2"/>
    </row>
    <row r="11" spans="1:11" ht="12.75">
      <c r="A11" s="9"/>
      <c r="B11" s="24" t="s">
        <v>19</v>
      </c>
      <c r="C11" s="46">
        <v>751675443</v>
      </c>
      <c r="D11" s="46">
        <v>763673488</v>
      </c>
      <c r="E11" s="46">
        <v>723374087</v>
      </c>
      <c r="F11" s="46">
        <v>783171275</v>
      </c>
      <c r="G11" s="47">
        <v>886161273</v>
      </c>
      <c r="H11" s="48">
        <v>917110053</v>
      </c>
      <c r="I11" s="25">
        <f t="shared" si="0"/>
        <v>8.266426607565226</v>
      </c>
      <c r="J11" s="26">
        <f t="shared" si="1"/>
        <v>8.231290200246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217513982</v>
      </c>
      <c r="D13" s="43">
        <v>221559872</v>
      </c>
      <c r="E13" s="43">
        <v>209708185</v>
      </c>
      <c r="F13" s="43">
        <v>239382358</v>
      </c>
      <c r="G13" s="44">
        <v>254910506</v>
      </c>
      <c r="H13" s="45">
        <v>270536236</v>
      </c>
      <c r="I13" s="22">
        <f t="shared" si="0"/>
        <v>14.150221652054263</v>
      </c>
      <c r="J13" s="23">
        <f t="shared" si="1"/>
        <v>8.860423774621973</v>
      </c>
      <c r="K13" s="2"/>
    </row>
    <row r="14" spans="1:11" ht="12.75">
      <c r="A14" s="5"/>
      <c r="B14" s="21" t="s">
        <v>22</v>
      </c>
      <c r="C14" s="43">
        <v>35285249</v>
      </c>
      <c r="D14" s="43">
        <v>43183654</v>
      </c>
      <c r="E14" s="43">
        <v>3725762</v>
      </c>
      <c r="F14" s="43">
        <v>43914873</v>
      </c>
      <c r="G14" s="44">
        <v>39360687</v>
      </c>
      <c r="H14" s="45">
        <v>48822184</v>
      </c>
      <c r="I14" s="22">
        <f t="shared" si="0"/>
        <v>1078.6816495524943</v>
      </c>
      <c r="J14" s="23">
        <f t="shared" si="1"/>
        <v>135.7585027507231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227700000</v>
      </c>
      <c r="D16" s="43">
        <v>227700000</v>
      </c>
      <c r="E16" s="43">
        <v>210266665</v>
      </c>
      <c r="F16" s="43">
        <v>251000000</v>
      </c>
      <c r="G16" s="44">
        <v>268319000</v>
      </c>
      <c r="H16" s="45">
        <v>286833011</v>
      </c>
      <c r="I16" s="22">
        <f t="shared" si="0"/>
        <v>19.372226691282712</v>
      </c>
      <c r="J16" s="23">
        <f t="shared" si="1"/>
        <v>10.90545344264735</v>
      </c>
      <c r="K16" s="2"/>
    </row>
    <row r="17" spans="1:11" ht="12.75">
      <c r="A17" s="5"/>
      <c r="B17" s="21" t="s">
        <v>24</v>
      </c>
      <c r="C17" s="43">
        <v>257358582</v>
      </c>
      <c r="D17" s="43">
        <v>265380357</v>
      </c>
      <c r="E17" s="43">
        <v>205564432</v>
      </c>
      <c r="F17" s="43">
        <v>263621308</v>
      </c>
      <c r="G17" s="44">
        <v>313510233</v>
      </c>
      <c r="H17" s="45">
        <v>303741764</v>
      </c>
      <c r="I17" s="29">
        <f t="shared" si="0"/>
        <v>28.24266602697105</v>
      </c>
      <c r="J17" s="30">
        <f t="shared" si="1"/>
        <v>13.898720681709653</v>
      </c>
      <c r="K17" s="2"/>
    </row>
    <row r="18" spans="1:11" ht="12.75">
      <c r="A18" s="5"/>
      <c r="B18" s="24" t="s">
        <v>25</v>
      </c>
      <c r="C18" s="46">
        <v>737857813</v>
      </c>
      <c r="D18" s="46">
        <v>757823883</v>
      </c>
      <c r="E18" s="46">
        <v>629265044</v>
      </c>
      <c r="F18" s="46">
        <v>797918539</v>
      </c>
      <c r="G18" s="47">
        <v>876100426</v>
      </c>
      <c r="H18" s="48">
        <v>909933195</v>
      </c>
      <c r="I18" s="25">
        <f t="shared" si="0"/>
        <v>26.80166276644471</v>
      </c>
      <c r="J18" s="26">
        <f t="shared" si="1"/>
        <v>13.081605847661715</v>
      </c>
      <c r="K18" s="2"/>
    </row>
    <row r="19" spans="1:11" ht="23.25" customHeight="1">
      <c r="A19" s="31"/>
      <c r="B19" s="32" t="s">
        <v>26</v>
      </c>
      <c r="C19" s="52">
        <v>13817630</v>
      </c>
      <c r="D19" s="52">
        <v>5849605</v>
      </c>
      <c r="E19" s="52">
        <v>94109043</v>
      </c>
      <c r="F19" s="53">
        <v>-14747264</v>
      </c>
      <c r="G19" s="54">
        <v>10060847</v>
      </c>
      <c r="H19" s="55">
        <v>7176858</v>
      </c>
      <c r="I19" s="33">
        <f t="shared" si="0"/>
        <v>-115.67040055863707</v>
      </c>
      <c r="J19" s="34">
        <f t="shared" si="1"/>
        <v>-57.593314233714125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22631209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54065363</v>
      </c>
      <c r="D23" s="43">
        <v>60364524</v>
      </c>
      <c r="E23" s="43">
        <v>46884328</v>
      </c>
      <c r="F23" s="43">
        <v>126713237</v>
      </c>
      <c r="G23" s="44">
        <v>109884479</v>
      </c>
      <c r="H23" s="45">
        <v>72140243</v>
      </c>
      <c r="I23" s="38">
        <f t="shared" si="0"/>
        <v>170.26778969723102</v>
      </c>
      <c r="J23" s="23">
        <f t="shared" si="1"/>
        <v>15.447172766335914</v>
      </c>
      <c r="K23" s="2"/>
    </row>
    <row r="24" spans="1:11" ht="12.75">
      <c r="A24" s="9"/>
      <c r="B24" s="21" t="s">
        <v>30</v>
      </c>
      <c r="C24" s="43">
        <v>67161000</v>
      </c>
      <c r="D24" s="43">
        <v>80451000</v>
      </c>
      <c r="E24" s="43">
        <v>69958513</v>
      </c>
      <c r="F24" s="43">
        <v>85722600</v>
      </c>
      <c r="G24" s="44">
        <v>27755000</v>
      </c>
      <c r="H24" s="45">
        <v>65570000</v>
      </c>
      <c r="I24" s="38">
        <f t="shared" si="0"/>
        <v>22.53347923504321</v>
      </c>
      <c r="J24" s="23">
        <f t="shared" si="1"/>
        <v>-2.1363210558859036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143857572</v>
      </c>
      <c r="D26" s="46">
        <v>140815524</v>
      </c>
      <c r="E26" s="46">
        <v>116842841</v>
      </c>
      <c r="F26" s="46">
        <v>212435837</v>
      </c>
      <c r="G26" s="47">
        <v>137639479</v>
      </c>
      <c r="H26" s="48">
        <v>137710243</v>
      </c>
      <c r="I26" s="25">
        <f t="shared" si="0"/>
        <v>81.81331023952079</v>
      </c>
      <c r="J26" s="26">
        <f t="shared" si="1"/>
        <v>5.630186234564016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6647913</v>
      </c>
      <c r="D28" s="43">
        <v>16851665</v>
      </c>
      <c r="E28" s="43">
        <v>12174826</v>
      </c>
      <c r="F28" s="43">
        <v>9725973</v>
      </c>
      <c r="G28" s="44">
        <v>4140823</v>
      </c>
      <c r="H28" s="45">
        <v>35288429</v>
      </c>
      <c r="I28" s="38">
        <f t="shared" si="0"/>
        <v>-20.114069802722433</v>
      </c>
      <c r="J28" s="23">
        <f t="shared" si="1"/>
        <v>42.57931388037921</v>
      </c>
      <c r="K28" s="2"/>
    </row>
    <row r="29" spans="1:11" ht="12.75">
      <c r="A29" s="9"/>
      <c r="B29" s="21" t="s">
        <v>35</v>
      </c>
      <c r="C29" s="43">
        <v>17750000</v>
      </c>
      <c r="D29" s="43">
        <v>20990000</v>
      </c>
      <c r="E29" s="43">
        <v>18578534</v>
      </c>
      <c r="F29" s="43">
        <v>19306000</v>
      </c>
      <c r="G29" s="44">
        <v>12316320</v>
      </c>
      <c r="H29" s="45">
        <v>13437626</v>
      </c>
      <c r="I29" s="38">
        <f t="shared" si="0"/>
        <v>3.9156264966869747</v>
      </c>
      <c r="J29" s="23">
        <f t="shared" si="1"/>
        <v>-10.235688813379895</v>
      </c>
      <c r="K29" s="2"/>
    </row>
    <row r="30" spans="1:11" ht="12.75">
      <c r="A30" s="9"/>
      <c r="B30" s="21" t="s">
        <v>36</v>
      </c>
      <c r="C30" s="43">
        <v>31780000</v>
      </c>
      <c r="D30" s="43">
        <v>12585524</v>
      </c>
      <c r="E30" s="43">
        <v>16215816</v>
      </c>
      <c r="F30" s="43">
        <v>2777164</v>
      </c>
      <c r="G30" s="44">
        <v>0</v>
      </c>
      <c r="H30" s="45">
        <v>4595000</v>
      </c>
      <c r="I30" s="38">
        <f t="shared" si="0"/>
        <v>-82.87373265705531</v>
      </c>
      <c r="J30" s="23">
        <f t="shared" si="1"/>
        <v>-34.3176167344909</v>
      </c>
      <c r="K30" s="2"/>
    </row>
    <row r="31" spans="1:11" ht="12.75">
      <c r="A31" s="9"/>
      <c r="B31" s="21" t="s">
        <v>37</v>
      </c>
      <c r="C31" s="43">
        <v>21184000</v>
      </c>
      <c r="D31" s="43">
        <v>32672281</v>
      </c>
      <c r="E31" s="43">
        <v>29554104</v>
      </c>
      <c r="F31" s="43">
        <v>59801126</v>
      </c>
      <c r="G31" s="44">
        <v>41100000</v>
      </c>
      <c r="H31" s="45">
        <v>56657045</v>
      </c>
      <c r="I31" s="38">
        <f t="shared" si="0"/>
        <v>102.34457454707476</v>
      </c>
      <c r="J31" s="23">
        <f t="shared" si="1"/>
        <v>24.22586824839279</v>
      </c>
      <c r="K31" s="2"/>
    </row>
    <row r="32" spans="1:11" ht="12.75">
      <c r="A32" s="9"/>
      <c r="B32" s="21" t="s">
        <v>31</v>
      </c>
      <c r="C32" s="43">
        <v>66495659</v>
      </c>
      <c r="D32" s="43">
        <v>57716054</v>
      </c>
      <c r="E32" s="43">
        <v>40319561</v>
      </c>
      <c r="F32" s="43">
        <v>120825574</v>
      </c>
      <c r="G32" s="44">
        <v>80082336</v>
      </c>
      <c r="H32" s="45">
        <v>27732143</v>
      </c>
      <c r="I32" s="38">
        <f t="shared" si="0"/>
        <v>199.669864957111</v>
      </c>
      <c r="J32" s="23">
        <f t="shared" si="1"/>
        <v>-11.72808561991766</v>
      </c>
      <c r="K32" s="2"/>
    </row>
    <row r="33" spans="1:11" ht="13.5" thickBot="1">
      <c r="A33" s="9"/>
      <c r="B33" s="39" t="s">
        <v>38</v>
      </c>
      <c r="C33" s="59">
        <v>143857572</v>
      </c>
      <c r="D33" s="59">
        <v>140815524</v>
      </c>
      <c r="E33" s="59">
        <v>116842841</v>
      </c>
      <c r="F33" s="59">
        <v>212435837</v>
      </c>
      <c r="G33" s="60">
        <v>137639479</v>
      </c>
      <c r="H33" s="61">
        <v>137710243</v>
      </c>
      <c r="I33" s="40">
        <f t="shared" si="0"/>
        <v>81.81331023952079</v>
      </c>
      <c r="J33" s="41">
        <f t="shared" si="1"/>
        <v>5.630186234564016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101335924</v>
      </c>
      <c r="D9" s="43">
        <v>111335924</v>
      </c>
      <c r="E9" s="43">
        <v>119320505</v>
      </c>
      <c r="F9" s="43">
        <v>117495183</v>
      </c>
      <c r="G9" s="44">
        <v>118407348</v>
      </c>
      <c r="H9" s="45">
        <v>119363476</v>
      </c>
      <c r="I9" s="22">
        <f>IF($E9=0,0,(($F9/$E9)-1)*100)</f>
        <v>-1.5297638909590572</v>
      </c>
      <c r="J9" s="23">
        <f>IF($E9=0,0,((($H9/$E9)^(1/3))-1)*100)</f>
        <v>0.012002922335652144</v>
      </c>
      <c r="K9" s="2"/>
    </row>
    <row r="10" spans="1:11" ht="12.75">
      <c r="A10" s="5"/>
      <c r="B10" s="21" t="s">
        <v>18</v>
      </c>
      <c r="C10" s="43">
        <v>275294594</v>
      </c>
      <c r="D10" s="43">
        <v>292668307</v>
      </c>
      <c r="E10" s="43">
        <v>274541122</v>
      </c>
      <c r="F10" s="43">
        <v>309500815</v>
      </c>
      <c r="G10" s="44">
        <v>311671953</v>
      </c>
      <c r="H10" s="45">
        <v>322695521</v>
      </c>
      <c r="I10" s="22">
        <f aca="true" t="shared" si="0" ref="I10:I33">IF($E10=0,0,(($F10/$E10)-1)*100)</f>
        <v>12.733863963738013</v>
      </c>
      <c r="J10" s="23">
        <f aca="true" t="shared" si="1" ref="J10:J33">IF($E10=0,0,((($H10/$E10)^(1/3))-1)*100)</f>
        <v>5.534675169127934</v>
      </c>
      <c r="K10" s="2"/>
    </row>
    <row r="11" spans="1:11" ht="12.75">
      <c r="A11" s="9"/>
      <c r="B11" s="24" t="s">
        <v>19</v>
      </c>
      <c r="C11" s="46">
        <v>376630518</v>
      </c>
      <c r="D11" s="46">
        <v>404004231</v>
      </c>
      <c r="E11" s="46">
        <v>393861627</v>
      </c>
      <c r="F11" s="46">
        <v>426995998</v>
      </c>
      <c r="G11" s="47">
        <v>430079301</v>
      </c>
      <c r="H11" s="48">
        <v>442058997</v>
      </c>
      <c r="I11" s="25">
        <f t="shared" si="0"/>
        <v>8.412693374670898</v>
      </c>
      <c r="J11" s="26">
        <f t="shared" si="1"/>
        <v>3.923122646097532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193794945</v>
      </c>
      <c r="D13" s="43">
        <v>193408376</v>
      </c>
      <c r="E13" s="43">
        <v>174091682</v>
      </c>
      <c r="F13" s="43">
        <v>208235996</v>
      </c>
      <c r="G13" s="44">
        <v>225103776</v>
      </c>
      <c r="H13" s="45">
        <v>241806908</v>
      </c>
      <c r="I13" s="22">
        <f t="shared" si="0"/>
        <v>19.612834805054046</v>
      </c>
      <c r="J13" s="23">
        <f t="shared" si="1"/>
        <v>11.574143284433625</v>
      </c>
      <c r="K13" s="2"/>
    </row>
    <row r="14" spans="1:11" ht="12.75">
      <c r="A14" s="5"/>
      <c r="B14" s="21" t="s">
        <v>22</v>
      </c>
      <c r="C14" s="43">
        <v>900000</v>
      </c>
      <c r="D14" s="43">
        <v>750000</v>
      </c>
      <c r="E14" s="43">
        <v>376826</v>
      </c>
      <c r="F14" s="43">
        <v>770000</v>
      </c>
      <c r="G14" s="44">
        <v>791000</v>
      </c>
      <c r="H14" s="45">
        <v>813050</v>
      </c>
      <c r="I14" s="22">
        <f t="shared" si="0"/>
        <v>104.33834183416218</v>
      </c>
      <c r="J14" s="23">
        <f t="shared" si="1"/>
        <v>29.21872888639008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13488620</v>
      </c>
      <c r="D16" s="43">
        <v>13488620</v>
      </c>
      <c r="E16" s="43">
        <v>10853062</v>
      </c>
      <c r="F16" s="43">
        <v>14837482</v>
      </c>
      <c r="G16" s="44">
        <v>15579356</v>
      </c>
      <c r="H16" s="45">
        <v>16358324</v>
      </c>
      <c r="I16" s="22">
        <f t="shared" si="0"/>
        <v>36.7124042965939</v>
      </c>
      <c r="J16" s="23">
        <f t="shared" si="1"/>
        <v>14.655662276735736</v>
      </c>
      <c r="K16" s="2"/>
    </row>
    <row r="17" spans="1:11" ht="12.75">
      <c r="A17" s="5"/>
      <c r="B17" s="21" t="s">
        <v>24</v>
      </c>
      <c r="C17" s="43">
        <v>167855774</v>
      </c>
      <c r="D17" s="43">
        <v>204922235</v>
      </c>
      <c r="E17" s="43">
        <v>169093995</v>
      </c>
      <c r="F17" s="43">
        <v>208821059</v>
      </c>
      <c r="G17" s="44">
        <v>199492551</v>
      </c>
      <c r="H17" s="45">
        <v>201872113</v>
      </c>
      <c r="I17" s="29">
        <f t="shared" si="0"/>
        <v>23.49407144824984</v>
      </c>
      <c r="J17" s="30">
        <f t="shared" si="1"/>
        <v>6.083876511786235</v>
      </c>
      <c r="K17" s="2"/>
    </row>
    <row r="18" spans="1:11" ht="12.75">
      <c r="A18" s="5"/>
      <c r="B18" s="24" t="s">
        <v>25</v>
      </c>
      <c r="C18" s="46">
        <v>376039339</v>
      </c>
      <c r="D18" s="46">
        <v>412569231</v>
      </c>
      <c r="E18" s="46">
        <v>354415565</v>
      </c>
      <c r="F18" s="46">
        <v>432664537</v>
      </c>
      <c r="G18" s="47">
        <v>440966683</v>
      </c>
      <c r="H18" s="48">
        <v>460850395</v>
      </c>
      <c r="I18" s="25">
        <f t="shared" si="0"/>
        <v>22.07831137438898</v>
      </c>
      <c r="J18" s="26">
        <f t="shared" si="1"/>
        <v>9.147985817635117</v>
      </c>
      <c r="K18" s="2"/>
    </row>
    <row r="19" spans="1:11" ht="23.25" customHeight="1">
      <c r="A19" s="31"/>
      <c r="B19" s="32" t="s">
        <v>26</v>
      </c>
      <c r="C19" s="52">
        <v>591179</v>
      </c>
      <c r="D19" s="52">
        <v>-8565000</v>
      </c>
      <c r="E19" s="52">
        <v>39446062</v>
      </c>
      <c r="F19" s="53">
        <v>-5668539</v>
      </c>
      <c r="G19" s="54">
        <v>-10887382</v>
      </c>
      <c r="H19" s="55">
        <v>-18791398</v>
      </c>
      <c r="I19" s="33">
        <f t="shared" si="0"/>
        <v>-114.37035463768221</v>
      </c>
      <c r="J19" s="34">
        <f t="shared" si="1"/>
        <v>-178.10014004939148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9426776</v>
      </c>
      <c r="D23" s="43">
        <v>12131234</v>
      </c>
      <c r="E23" s="43">
        <v>6642219</v>
      </c>
      <c r="F23" s="43">
        <v>8888024</v>
      </c>
      <c r="G23" s="44">
        <v>9613256</v>
      </c>
      <c r="H23" s="45">
        <v>5439724</v>
      </c>
      <c r="I23" s="38">
        <f t="shared" si="0"/>
        <v>33.81106524792392</v>
      </c>
      <c r="J23" s="23">
        <f t="shared" si="1"/>
        <v>-6.440500148729178</v>
      </c>
      <c r="K23" s="2"/>
    </row>
    <row r="24" spans="1:11" ht="12.75">
      <c r="A24" s="9"/>
      <c r="B24" s="21" t="s">
        <v>30</v>
      </c>
      <c r="C24" s="43">
        <v>0</v>
      </c>
      <c r="D24" s="43">
        <v>1297000</v>
      </c>
      <c r="E24" s="43">
        <v>135995</v>
      </c>
      <c r="F24" s="43">
        <v>630000</v>
      </c>
      <c r="G24" s="44">
        <v>630000</v>
      </c>
      <c r="H24" s="45">
        <v>0</v>
      </c>
      <c r="I24" s="38">
        <f t="shared" si="0"/>
        <v>363.2523254531416</v>
      </c>
      <c r="J24" s="23">
        <f t="shared" si="1"/>
        <v>-100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9426776</v>
      </c>
      <c r="D26" s="46">
        <v>13428234</v>
      </c>
      <c r="E26" s="46">
        <v>6778214</v>
      </c>
      <c r="F26" s="46">
        <v>9518024</v>
      </c>
      <c r="G26" s="47">
        <v>10243256</v>
      </c>
      <c r="H26" s="48">
        <v>5439724</v>
      </c>
      <c r="I26" s="25">
        <f t="shared" si="0"/>
        <v>40.420824718723836</v>
      </c>
      <c r="J26" s="26">
        <f t="shared" si="1"/>
        <v>-7.0704438288591405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420000</v>
      </c>
      <c r="D28" s="43">
        <v>420000</v>
      </c>
      <c r="E28" s="43">
        <v>209831</v>
      </c>
      <c r="F28" s="43">
        <v>420000</v>
      </c>
      <c r="G28" s="44">
        <v>175000</v>
      </c>
      <c r="H28" s="45">
        <v>185000</v>
      </c>
      <c r="I28" s="38">
        <f t="shared" si="0"/>
        <v>100.1610820136205</v>
      </c>
      <c r="J28" s="23">
        <f t="shared" si="1"/>
        <v>-4.111315770289026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100000</v>
      </c>
      <c r="D30" s="43">
        <v>100000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8906776</v>
      </c>
      <c r="D32" s="43">
        <v>12908234</v>
      </c>
      <c r="E32" s="43">
        <v>6568383</v>
      </c>
      <c r="F32" s="43">
        <v>9098024</v>
      </c>
      <c r="G32" s="44">
        <v>10068256</v>
      </c>
      <c r="H32" s="45">
        <v>5254724</v>
      </c>
      <c r="I32" s="38">
        <f t="shared" si="0"/>
        <v>38.5123857728759</v>
      </c>
      <c r="J32" s="23">
        <f t="shared" si="1"/>
        <v>-7.168119684944941</v>
      </c>
      <c r="K32" s="2"/>
    </row>
    <row r="33" spans="1:11" ht="13.5" thickBot="1">
      <c r="A33" s="9"/>
      <c r="B33" s="39" t="s">
        <v>38</v>
      </c>
      <c r="C33" s="59">
        <v>9426776</v>
      </c>
      <c r="D33" s="59">
        <v>13428234</v>
      </c>
      <c r="E33" s="59">
        <v>6778214</v>
      </c>
      <c r="F33" s="59">
        <v>9518024</v>
      </c>
      <c r="G33" s="60">
        <v>10243256</v>
      </c>
      <c r="H33" s="61">
        <v>5439724</v>
      </c>
      <c r="I33" s="40">
        <f t="shared" si="0"/>
        <v>40.420824718723836</v>
      </c>
      <c r="J33" s="41">
        <f t="shared" si="1"/>
        <v>-7.0704438288591405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72281518</v>
      </c>
      <c r="D8" s="43">
        <v>72281518</v>
      </c>
      <c r="E8" s="43">
        <v>73497366</v>
      </c>
      <c r="F8" s="43">
        <v>76388351</v>
      </c>
      <c r="G8" s="44">
        <v>81735532</v>
      </c>
      <c r="H8" s="45">
        <v>85822316</v>
      </c>
      <c r="I8" s="22">
        <f>IF($E8=0,0,(($F8/$E8)-1)*100)</f>
        <v>3.933453887313454</v>
      </c>
      <c r="J8" s="23">
        <f>IF($E8=0,0,((($H8/$E8)^(1/3))-1)*100)</f>
        <v>5.30350295466171</v>
      </c>
      <c r="K8" s="2"/>
    </row>
    <row r="9" spans="1:11" ht="12.75">
      <c r="A9" s="5"/>
      <c r="B9" s="21" t="s">
        <v>17</v>
      </c>
      <c r="C9" s="43">
        <v>346953416</v>
      </c>
      <c r="D9" s="43">
        <v>342173415</v>
      </c>
      <c r="E9" s="43">
        <v>345248158</v>
      </c>
      <c r="F9" s="43">
        <v>341732442</v>
      </c>
      <c r="G9" s="44">
        <v>369227475</v>
      </c>
      <c r="H9" s="45">
        <v>402695876</v>
      </c>
      <c r="I9" s="22">
        <f>IF($E9=0,0,(($F9/$E9)-1)*100)</f>
        <v>-1.0183156429758533</v>
      </c>
      <c r="J9" s="23">
        <f>IF($E9=0,0,((($H9/$E9)^(1/3))-1)*100)</f>
        <v>5.264501298304025</v>
      </c>
      <c r="K9" s="2"/>
    </row>
    <row r="10" spans="1:11" ht="12.75">
      <c r="A10" s="5"/>
      <c r="B10" s="21" t="s">
        <v>18</v>
      </c>
      <c r="C10" s="43">
        <v>197381746</v>
      </c>
      <c r="D10" s="43">
        <v>199471449</v>
      </c>
      <c r="E10" s="43">
        <v>144242728</v>
      </c>
      <c r="F10" s="43">
        <v>172545382</v>
      </c>
      <c r="G10" s="44">
        <v>191117876</v>
      </c>
      <c r="H10" s="45">
        <v>232447126</v>
      </c>
      <c r="I10" s="22">
        <f aca="true" t="shared" si="0" ref="I10:I33">IF($E10=0,0,(($F10/$E10)-1)*100)</f>
        <v>19.621546536474277</v>
      </c>
      <c r="J10" s="23">
        <f aca="true" t="shared" si="1" ref="J10:J33">IF($E10=0,0,((($H10/$E10)^(1/3))-1)*100)</f>
        <v>17.240254133920118</v>
      </c>
      <c r="K10" s="2"/>
    </row>
    <row r="11" spans="1:11" ht="12.75">
      <c r="A11" s="9"/>
      <c r="B11" s="24" t="s">
        <v>19</v>
      </c>
      <c r="C11" s="46">
        <v>616616680</v>
      </c>
      <c r="D11" s="46">
        <v>613926382</v>
      </c>
      <c r="E11" s="46">
        <v>562988252</v>
      </c>
      <c r="F11" s="46">
        <v>590666175</v>
      </c>
      <c r="G11" s="47">
        <v>642080883</v>
      </c>
      <c r="H11" s="48">
        <v>720965318</v>
      </c>
      <c r="I11" s="25">
        <f t="shared" si="0"/>
        <v>4.91625231995072</v>
      </c>
      <c r="J11" s="26">
        <f t="shared" si="1"/>
        <v>8.59379578033408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192524255</v>
      </c>
      <c r="D13" s="43">
        <v>218385155</v>
      </c>
      <c r="E13" s="43">
        <v>195810114</v>
      </c>
      <c r="F13" s="43">
        <v>226182188</v>
      </c>
      <c r="G13" s="44">
        <v>242400794</v>
      </c>
      <c r="H13" s="45">
        <v>262677671</v>
      </c>
      <c r="I13" s="22">
        <f t="shared" si="0"/>
        <v>15.510983257994537</v>
      </c>
      <c r="J13" s="23">
        <f t="shared" si="1"/>
        <v>10.288275389647271</v>
      </c>
      <c r="K13" s="2"/>
    </row>
    <row r="14" spans="1:11" ht="12.75">
      <c r="A14" s="5"/>
      <c r="B14" s="21" t="s">
        <v>22</v>
      </c>
      <c r="C14" s="43">
        <v>33598473</v>
      </c>
      <c r="D14" s="43">
        <v>53598473</v>
      </c>
      <c r="E14" s="43">
        <v>18369</v>
      </c>
      <c r="F14" s="43">
        <v>44688248</v>
      </c>
      <c r="G14" s="44">
        <v>47669897</v>
      </c>
      <c r="H14" s="45">
        <v>50416268</v>
      </c>
      <c r="I14" s="22">
        <f t="shared" si="0"/>
        <v>243180.78828460994</v>
      </c>
      <c r="J14" s="23">
        <f t="shared" si="1"/>
        <v>1300.1086114275945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229196435</v>
      </c>
      <c r="D16" s="43">
        <v>225396435</v>
      </c>
      <c r="E16" s="43">
        <v>196437948</v>
      </c>
      <c r="F16" s="43">
        <v>232760440</v>
      </c>
      <c r="G16" s="44">
        <v>252870942</v>
      </c>
      <c r="H16" s="45">
        <v>279144232</v>
      </c>
      <c r="I16" s="22">
        <f t="shared" si="0"/>
        <v>18.490567820429483</v>
      </c>
      <c r="J16" s="23">
        <f t="shared" si="1"/>
        <v>12.42625817889671</v>
      </c>
      <c r="K16" s="2"/>
    </row>
    <row r="17" spans="1:11" ht="12.75">
      <c r="A17" s="5"/>
      <c r="B17" s="21" t="s">
        <v>24</v>
      </c>
      <c r="C17" s="43">
        <v>199360664</v>
      </c>
      <c r="D17" s="43">
        <v>211419121</v>
      </c>
      <c r="E17" s="43">
        <v>167987975</v>
      </c>
      <c r="F17" s="43">
        <v>178862350</v>
      </c>
      <c r="G17" s="44">
        <v>186513573</v>
      </c>
      <c r="H17" s="45">
        <v>223699941</v>
      </c>
      <c r="I17" s="29">
        <f t="shared" si="0"/>
        <v>6.473305604166013</v>
      </c>
      <c r="J17" s="30">
        <f t="shared" si="1"/>
        <v>10.01769917256321</v>
      </c>
      <c r="K17" s="2"/>
    </row>
    <row r="18" spans="1:11" ht="12.75">
      <c r="A18" s="5"/>
      <c r="B18" s="24" t="s">
        <v>25</v>
      </c>
      <c r="C18" s="46">
        <v>654679827</v>
      </c>
      <c r="D18" s="46">
        <v>708799184</v>
      </c>
      <c r="E18" s="46">
        <v>560254406</v>
      </c>
      <c r="F18" s="46">
        <v>682493226</v>
      </c>
      <c r="G18" s="47">
        <v>729455206</v>
      </c>
      <c r="H18" s="48">
        <v>815938112</v>
      </c>
      <c r="I18" s="25">
        <f t="shared" si="0"/>
        <v>21.81844867097753</v>
      </c>
      <c r="J18" s="26">
        <f t="shared" si="1"/>
        <v>13.350640771548395</v>
      </c>
      <c r="K18" s="2"/>
    </row>
    <row r="19" spans="1:11" ht="23.25" customHeight="1">
      <c r="A19" s="31"/>
      <c r="B19" s="32" t="s">
        <v>26</v>
      </c>
      <c r="C19" s="52">
        <v>-38063147</v>
      </c>
      <c r="D19" s="52">
        <v>-94872802</v>
      </c>
      <c r="E19" s="52">
        <v>2733846</v>
      </c>
      <c r="F19" s="53">
        <v>-91827051</v>
      </c>
      <c r="G19" s="54">
        <v>-87374323</v>
      </c>
      <c r="H19" s="55">
        <v>-94972794</v>
      </c>
      <c r="I19" s="33">
        <f t="shared" si="0"/>
        <v>-3458.8962582383933</v>
      </c>
      <c r="J19" s="34">
        <f t="shared" si="1"/>
        <v>-426.29347513278225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3043478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25935000</v>
      </c>
      <c r="D23" s="43">
        <v>26892924</v>
      </c>
      <c r="E23" s="43">
        <v>21612891</v>
      </c>
      <c r="F23" s="43">
        <v>10047826</v>
      </c>
      <c r="G23" s="44">
        <v>13736965</v>
      </c>
      <c r="H23" s="45">
        <v>10173043</v>
      </c>
      <c r="I23" s="38">
        <f t="shared" si="0"/>
        <v>-53.510032507913905</v>
      </c>
      <c r="J23" s="23">
        <f t="shared" si="1"/>
        <v>-22.21198803397365</v>
      </c>
      <c r="K23" s="2"/>
    </row>
    <row r="24" spans="1:11" ht="12.75">
      <c r="A24" s="9"/>
      <c r="B24" s="21" t="s">
        <v>30</v>
      </c>
      <c r="C24" s="43">
        <v>45678001</v>
      </c>
      <c r="D24" s="43">
        <v>46497282</v>
      </c>
      <c r="E24" s="43">
        <v>13493717</v>
      </c>
      <c r="F24" s="43">
        <v>78716173</v>
      </c>
      <c r="G24" s="44">
        <v>120458696</v>
      </c>
      <c r="H24" s="45">
        <v>28166522</v>
      </c>
      <c r="I24" s="38">
        <f t="shared" si="0"/>
        <v>483.3542603568757</v>
      </c>
      <c r="J24" s="23">
        <f t="shared" si="1"/>
        <v>27.800889151136143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71613001</v>
      </c>
      <c r="D26" s="46">
        <v>76433684</v>
      </c>
      <c r="E26" s="46">
        <v>35106608</v>
      </c>
      <c r="F26" s="46">
        <v>88763999</v>
      </c>
      <c r="G26" s="47">
        <v>134195661</v>
      </c>
      <c r="H26" s="48">
        <v>38339565</v>
      </c>
      <c r="I26" s="25">
        <f t="shared" si="0"/>
        <v>152.8412856064021</v>
      </c>
      <c r="J26" s="26">
        <f t="shared" si="1"/>
        <v>2.9799722279979957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18281304</v>
      </c>
      <c r="D28" s="43">
        <v>16063967</v>
      </c>
      <c r="E28" s="43">
        <v>1006381</v>
      </c>
      <c r="F28" s="43">
        <v>27396104</v>
      </c>
      <c r="G28" s="44">
        <v>39990348</v>
      </c>
      <c r="H28" s="45">
        <v>9526177</v>
      </c>
      <c r="I28" s="38">
        <f t="shared" si="0"/>
        <v>2622.239787913325</v>
      </c>
      <c r="J28" s="23">
        <f t="shared" si="1"/>
        <v>111.53654456353715</v>
      </c>
      <c r="K28" s="2"/>
    </row>
    <row r="29" spans="1:11" ht="12.75">
      <c r="A29" s="9"/>
      <c r="B29" s="21" t="s">
        <v>35</v>
      </c>
      <c r="C29" s="43">
        <v>8540177</v>
      </c>
      <c r="D29" s="43">
        <v>8688780</v>
      </c>
      <c r="E29" s="43">
        <v>7812029</v>
      </c>
      <c r="F29" s="43">
        <v>2500000</v>
      </c>
      <c r="G29" s="44">
        <v>5065217</v>
      </c>
      <c r="H29" s="45">
        <v>8000000</v>
      </c>
      <c r="I29" s="38">
        <f t="shared" si="0"/>
        <v>-67.99807066768442</v>
      </c>
      <c r="J29" s="23">
        <f t="shared" si="1"/>
        <v>0.7957096228780713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17128001</v>
      </c>
      <c r="D31" s="43">
        <v>16456094</v>
      </c>
      <c r="E31" s="43">
        <v>10593949</v>
      </c>
      <c r="F31" s="43">
        <v>34063896</v>
      </c>
      <c r="G31" s="44">
        <v>65124348</v>
      </c>
      <c r="H31" s="45">
        <v>6158260</v>
      </c>
      <c r="I31" s="38">
        <f t="shared" si="0"/>
        <v>221.54106084520512</v>
      </c>
      <c r="J31" s="23">
        <f t="shared" si="1"/>
        <v>-16.542241885748975</v>
      </c>
      <c r="K31" s="2"/>
    </row>
    <row r="32" spans="1:11" ht="12.75">
      <c r="A32" s="9"/>
      <c r="B32" s="21" t="s">
        <v>31</v>
      </c>
      <c r="C32" s="43">
        <v>27663519</v>
      </c>
      <c r="D32" s="43">
        <v>35224843</v>
      </c>
      <c r="E32" s="43">
        <v>15694249</v>
      </c>
      <c r="F32" s="43">
        <v>24803999</v>
      </c>
      <c r="G32" s="44">
        <v>24015748</v>
      </c>
      <c r="H32" s="45">
        <v>14655128</v>
      </c>
      <c r="I32" s="38">
        <f t="shared" si="0"/>
        <v>58.04514762063479</v>
      </c>
      <c r="J32" s="23">
        <f t="shared" si="1"/>
        <v>-2.257593896075727</v>
      </c>
      <c r="K32" s="2"/>
    </row>
    <row r="33" spans="1:11" ht="13.5" thickBot="1">
      <c r="A33" s="9"/>
      <c r="B33" s="39" t="s">
        <v>38</v>
      </c>
      <c r="C33" s="59">
        <v>71613001</v>
      </c>
      <c r="D33" s="59">
        <v>76433684</v>
      </c>
      <c r="E33" s="59">
        <v>35106608</v>
      </c>
      <c r="F33" s="59">
        <v>88763999</v>
      </c>
      <c r="G33" s="60">
        <v>134195661</v>
      </c>
      <c r="H33" s="61">
        <v>38339565</v>
      </c>
      <c r="I33" s="40">
        <f t="shared" si="0"/>
        <v>152.8412856064021</v>
      </c>
      <c r="J33" s="41">
        <f t="shared" si="1"/>
        <v>2.9799722279979957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2020-11-03T18:44:18Z</dcterms:created>
  <dcterms:modified xsi:type="dcterms:W3CDTF">2020-11-03T18:47:41Z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